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818" activeTab="0"/>
  </bookViews>
  <sheets>
    <sheet name="Пасп пп" sheetId="1" r:id="rId1"/>
    <sheet name="Пл рез" sheetId="2" r:id="rId2"/>
    <sheet name="Методика" sheetId="3" r:id="rId3"/>
    <sheet name="Обосн" sheetId="4" r:id="rId4"/>
    <sheet name="Пер" sheetId="5" r:id="rId5"/>
    <sheet name="ДК 1" sheetId="6" r:id="rId6"/>
    <sheet name="ДК 2 " sheetId="7" r:id="rId7"/>
  </sheets>
  <definedNames>
    <definedName name="Par502" localSheetId="5">'ДК 1'!#REF!</definedName>
    <definedName name="Par502" localSheetId="6">'ДК 2 '!#REF!</definedName>
    <definedName name="Par502" localSheetId="2">'Методика'!#REF!</definedName>
    <definedName name="_xlnm.Print_Area" localSheetId="5">'ДК 1'!$A$1:$H$12</definedName>
    <definedName name="_xlnm.Print_Area" localSheetId="6">'ДК 2 '!$A$1:$H$9</definedName>
    <definedName name="_xlnm.Print_Area" localSheetId="2">'Методика'!$A$1:$F$7</definedName>
    <definedName name="_xlnm.Print_Area" localSheetId="3">'Обосн'!$A$1:$E$19</definedName>
    <definedName name="_xlnm.Print_Area" localSheetId="0">'Пасп пп'!$A$1:$J$24</definedName>
    <definedName name="_xlnm.Print_Area" localSheetId="4">'Пер'!$A$1:$M$80</definedName>
    <definedName name="_xlnm.Print_Area" localSheetId="1">'Пл рез'!$A$1:$N$14</definedName>
  </definedNames>
  <calcPr fullCalcOnLoad="1"/>
</workbook>
</file>

<file path=xl/sharedStrings.xml><?xml version="1.0" encoding="utf-8"?>
<sst xmlns="http://schemas.openxmlformats.org/spreadsheetml/2006/main" count="351" uniqueCount="180">
  <si>
    <t>Расходы  (тыс. рублей)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</si>
  <si>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</si>
  <si>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</si>
  <si>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</si>
  <si>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</si>
  <si>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</si>
  <si>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</si>
  <si>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Задача 2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</si>
  <si>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</si>
  <si>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</si>
  <si>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</si>
  <si>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</si>
  <si>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</si>
  <si>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</si>
  <si>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</si>
  <si>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</si>
  <si>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</si>
  <si>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</si>
  <si>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</si>
  <si>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</si>
  <si>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</si>
  <si>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</si>
  <si>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</si>
  <si>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</si>
  <si>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</si>
  <si>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</si>
  <si>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</si>
  <si>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</si>
  <si>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</si>
  <si>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</si>
  <si>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</si>
  <si>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</si>
  <si>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</si>
  <si>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</si>
  <si>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</si>
  <si>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</si>
  <si>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</si>
  <si>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</si>
  <si>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2.1.1.</t>
  </si>
  <si>
    <t>Общий объем финансовых ресурсов необходимых для реализации мероприятия, в том числе по годам ****</t>
  </si>
  <si>
    <t>Средства бюджета городского округа</t>
  </si>
  <si>
    <t>Подпрограмма «Управление муниципальными финансами»</t>
  </si>
  <si>
    <t>Обеспечение сбалансированности и устойчивости бюджета городского округа</t>
  </si>
  <si>
    <t>Повышение эффективности бюджетных расходов городского округа</t>
  </si>
  <si>
    <t>Задача III подпрограммы</t>
  </si>
  <si>
    <t>&lt;=10</t>
  </si>
  <si>
    <t>Задача 3</t>
  </si>
  <si>
    <t>3.</t>
  </si>
  <si>
    <t>%</t>
  </si>
  <si>
    <t>Бюджет городского округа Химки Московской области</t>
  </si>
  <si>
    <t>1.1.2.</t>
  </si>
  <si>
    <t>2.1.2.</t>
  </si>
  <si>
    <t>2.1.3.</t>
  </si>
  <si>
    <t>3.1.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</si>
  <si>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</si>
  <si>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&lt;=50</t>
  </si>
  <si>
    <t>&gt;=100</t>
  </si>
  <si>
    <t>В пределах средств выделенных на содержание органов Администрации городского округа</t>
  </si>
  <si>
    <t>Основное мероприятие 1 Обеспечение исполнения доходов бюджета городского округа</t>
  </si>
  <si>
    <t>2017-2021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</si>
  <si>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 &lt;=10</t>
  </si>
  <si>
    <t>Отношение объема муниципального долга к годовому объему доходов бюджета городского округа без учета безвозмездных поступлений и (или) поступлений налоговых доходов по дополнительным нормативам отчислений &lt;=50</t>
  </si>
  <si>
    <t>Мероприятие 1 Проведение оценки действующих долговых обязательств муниципального образования, в том числе с группировкой по видам заимствований, срокам их погашения за последние три отчетных года и текущий финансовый год</t>
  </si>
  <si>
    <t>Мероприятие 2 Проведение мониторинга условий предоставления кредитных ресурсов коммерческими банками</t>
  </si>
  <si>
    <t>Мероприятие 3 Принятие порядка об осуществлении рефинансирования городским округом Химки действующих долговых обязательств в целях улучшения существующих условий заимствований и снижения стоимости заимствований</t>
  </si>
  <si>
    <t>ед.изм.</t>
  </si>
  <si>
    <t xml:space="preserve">Финансовое управление Администрации </t>
  </si>
  <si>
    <t>1.1.3.</t>
  </si>
  <si>
    <t>Мероприятие 1 Формирование проекта "программного" бюджета на очередной финансовый год и на плановый период</t>
  </si>
  <si>
    <t>2.1.4.</t>
  </si>
  <si>
    <t>Мероприятие 4 Корректировка и уточнение основных параметров бюджета муниципального образования на основе реальных объемов поступлений налоговых и неналоговых поступлений в текущем году</t>
  </si>
  <si>
    <t>2.1.5.</t>
  </si>
  <si>
    <t>2.1.6.</t>
  </si>
  <si>
    <t>3.1.1.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</si>
  <si>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</si>
  <si>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</si>
  <si>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</si>
  <si>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</si>
  <si>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</si>
  <si>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</si>
  <si>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</si>
  <si>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</si>
  <si>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4.</t>
  </si>
  <si>
    <t>Финансовое управление Администрации городского округа Химки, отдел исполнения бюджета, начальник, Мокосеева В.А.</t>
  </si>
  <si>
    <t>5.</t>
  </si>
  <si>
    <t>Проведение анализа исполнения бюджета городского округа Химки</t>
  </si>
  <si>
    <t>Финансовое управление Администрации городского округа Химки, бюджетный отдел, начальник Зубкова О.В.</t>
  </si>
  <si>
    <t>Проведение оценки качества муниципальных услуг, результативности и эффективности выполнения муниципальных заданий</t>
  </si>
  <si>
    <t>Формирование  ежемесячной отчётности о кредиторской  задолженности главных распорядителей средств бюджета  и подведомственных им муниципальных учреждений</t>
  </si>
  <si>
    <t>Финансовое управление Администрации городского округа Химки, заместитель начальника Управления-главный бухгалтер, Синельщикова А.В.</t>
  </si>
  <si>
    <t>Анализ показателей финансово-хозяйственной деятельности муниципальных предприятий городского округа Химки с целью выявления убыточных, нерентабельных и не ведущих хозяйственную деятельность предприятий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</si>
  <si>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 менее 10 %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</si>
  <si>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</si>
  <si>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</si>
  <si>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</si>
  <si>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</si>
  <si>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</si>
  <si>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отчет об исполнении бюджета форма по ОКУД 0503117</t>
  </si>
  <si>
    <t>1 раз в году</t>
  </si>
  <si>
    <t>ДБГО = ДефБГО / (ДохБГО - БП), где:
ДефБГО - объем дефицита бюджета городского округа в отчетном финансовом году;
ДохБГО - общий объем доходов бюджета городского округа в отчетном финансовом году;
БП - общий объем безвозмездных поступлений в отчетном финансовом году</t>
  </si>
  <si>
    <t>Р нинд = Пниндо / П ниндп x 100, где:
Пниндо - поступления налоговых и неналоговых доходов в отчетном финансовом году;
П ниндп - первоначально утвержденный план поступления налоговых и неналоговых доходов в отчетном финансовом году</t>
  </si>
  <si>
    <t>Исполнение бюджета муниципального образования по налоговым и неналоговым доходам к первоначально утвержденному уровню</t>
  </si>
  <si>
    <t xml:space="preserve"> РМД = МД / (Д - БП) x 100, где:
МД - объем муниципального долга городского округа на 1 января текущего финансового года;
Д - объем доходов бюджета городского округа в отчетном финансовом году;
БП - объем безвозмездных поступлений в отчетном финансовом году
</t>
  </si>
  <si>
    <t>Основное мероприятие 1 Управление муниципальным долгом городского округа</t>
  </si>
  <si>
    <t>Мероприятие 1 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образования</t>
  </si>
  <si>
    <t>Исполнение бюджета муниципального образования по налоговым и наналоговым доходам к первоначальному уровню &gt;=100</t>
  </si>
  <si>
    <t>Исполнение бюджета муниципального образования по налоговым и наналоговым доходам к первоначально утвержденному уровню</t>
  </si>
  <si>
    <t>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</si>
  <si>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Подпрограмма  
«Управление муниципальными финансами»</t>
  </si>
  <si>
    <t>Основное мероприятие 
"Обеспечение исполнения доходов бюджета городского округа"</t>
  </si>
  <si>
    <t>Мероприятие 
"Осуществление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образования"</t>
  </si>
  <si>
    <t>Мероприятие 
"Проведение работы с гдавными администраторами по представлению прогноза поступления доходов бюджета, бюджетной отчетности главного администратора и аналитических материалов по исполнению бюджета"</t>
  </si>
  <si>
    <t>Мероприятие 
"Реализация мер по мобилизации налоговых и неналоговых доходов бюджета"</t>
  </si>
  <si>
    <t>Мероприятие 
"Разработка критериев по введению новых (увеличению действующих) расходных обязательств"</t>
  </si>
  <si>
    <t>Мероприятие 
"Равномерное финансирование расходов бюджета в течение финансового года"</t>
  </si>
  <si>
    <t>Мероприятие 
"Формирование проекта "программного" бюджета на очередной финансовый год и на плановый период"</t>
  </si>
  <si>
    <t>Мероприятие 
"Корректировка и уточнение основных параметров бюджета муниципального образования на основе реальных объемов поступлений налоговых и неналоговых поступлений в текущем году"</t>
  </si>
  <si>
    <t>Мероприятие 
"Расходы на повышение заработной платы работникам бюджетной сферы"</t>
  </si>
  <si>
    <t>Основное мероприятие 
"Управление муниципальным долгом городского округа"</t>
  </si>
  <si>
    <t xml:space="preserve">Задача 1
Обеспечение сбалансированности и устойчивости бюджета городского округа </t>
  </si>
  <si>
    <t>Мероприятие 5 
Расходы на повышение заработной платы работникам бюджетной сферы</t>
  </si>
  <si>
    <t>Мероприятие 2 
Проведение работы с главными администраторами по предоставлению прогноза поступления доходов бюджета, бюджетной отчетности главного администратора и аналитических материалов по исполнению бюджета</t>
  </si>
  <si>
    <t>Мероприятие 3 
Реализация мер по мобилизации налоговых и неналоговых доходов бюджета</t>
  </si>
  <si>
    <t>Мероприятие 2 
Равномерное финансирование расходов бюджета в течение финансового года</t>
  </si>
  <si>
    <t>Мероприятие 3 
Разработка критериев по введению новых (увеличению действующих) расходных обязательств</t>
  </si>
  <si>
    <t>Мероприятие 6 
Резервные средства для достижения показателей  эффективности работы ОМСУ по обеспечению достижения целевых показателей развития Московской области</t>
  </si>
  <si>
    <t xml:space="preserve">Задача 3 
Совершенствование системы управления муниципальным долгом городского округа
</t>
  </si>
  <si>
    <t>Совершенствование системы  управления муниципальным долгом городского округа</t>
  </si>
  <si>
    <t>Мероприятие 
"Резервные средства для достижения показателей эффективности работы ОМСУ по обеспечению достижения целевых показателей развития Московской области"</t>
  </si>
  <si>
    <t>Своевременное и в полном объеме исполнение расходных обязательств бюджета городского округа Химки</t>
  </si>
  <si>
    <t>Финансовое управление Администрации</t>
  </si>
  <si>
    <t>Не предусмотрены</t>
  </si>
  <si>
    <t>Итого по подпрограмме</t>
  </si>
  <si>
    <t xml:space="preserve">Средства бюджета городского округа              </t>
  </si>
  <si>
    <t xml:space="preserve">Внебюджетные источники  </t>
  </si>
  <si>
    <t xml:space="preserve">Администрация городского округа Химки </t>
  </si>
  <si>
    <t xml:space="preserve">Средства бюджета городского округа </t>
  </si>
  <si>
    <t xml:space="preserve">Задача 1       </t>
  </si>
  <si>
    <t>Планируемые результаты реализации подпрограммы</t>
  </si>
  <si>
    <t xml:space="preserve">Средства федеральногобюджета </t>
  </si>
  <si>
    <t>Исполнение бюджета мунииципального образования по налоговым и наналоговым доходам к первоначально утвержденному уровню</t>
  </si>
  <si>
    <t>Задача 2
Повышение эффективности бюджетных расходов городского округа</t>
  </si>
  <si>
    <t>Финансовое управление Администрации городского округа Химки,  отраслевой отдел, начальник, Гинятуллина Г.Р.</t>
  </si>
  <si>
    <t>Финансовое управление Администрации городского округа Химки, заместитель начальника управления, Иванова А.А.</t>
  </si>
  <si>
    <t>Осуществление ежеквартального анализа действующих долговых обязательств. Срок  - ежеквартально, в течение десяти дней после окончания отчетного периода текущего финансового года</t>
  </si>
  <si>
    <t>Осуществление привлечения и погашения заимствований на основе анализа, мониторинга финансовых рынков с учетом анализа, мониторинга финансовых рынков с учетом анализа исполнения бюджета городского округа Химки. Срок - ежегодно, в течение текущего финансового года.</t>
  </si>
  <si>
    <t>Перечень мероприятий подпрограммы
 "Управление муниципальными финансами"</t>
  </si>
  <si>
    <t>Паспорт подпрограммы</t>
  </si>
  <si>
    <t>_____________/ Д. А. Кайгородов</t>
  </si>
  <si>
    <t>_________/ Д. А. Кайгородов</t>
  </si>
  <si>
    <t>Первый заместитель Главы Администрации городского округа</t>
  </si>
  <si>
    <r>
      <rPr>
        <sz val="10"/>
        <color indexed="9"/>
        <rFont val="Times New Roman"/>
        <family val="1"/>
      </rPr>
      <t>0-</t>
    </r>
    <r>
      <rPr>
        <sz val="10"/>
        <rFont val="Times New Roman"/>
        <family val="1"/>
      </rPr>
      <t>&lt;=50</t>
    </r>
  </si>
  <si>
    <r>
      <rPr>
        <sz val="10"/>
        <color indexed="9"/>
        <rFont val="Times New Roman"/>
        <family val="1"/>
      </rPr>
      <t>0-</t>
    </r>
    <r>
      <rPr>
        <sz val="10"/>
        <rFont val="Times New Roman"/>
        <family val="1"/>
      </rPr>
      <t>&lt;=10</t>
    </r>
  </si>
  <si>
    <t>Основное мероприятие 1 Расходы на повышение заработной платы работникам бюджетной сферы</t>
  </si>
  <si>
    <t xml:space="preserve"> "Управление муниципальными финансами" 
муниципальной программы  "Управление имуществом и финансами  городского округа Химки"</t>
  </si>
  <si>
    <t>на 2018-2022 годы</t>
  </si>
  <si>
    <t>Отчетный (базовый) период 
2017</t>
  </si>
  <si>
    <t xml:space="preserve"> "Управление муниципальными финансами" 
муниципальной программы "Управление имуществом и финансами  городского округа Химки"</t>
  </si>
  <si>
    <t>Базовое значение (2017)</t>
  </si>
  <si>
    <r>
      <rPr>
        <b/>
        <sz val="10"/>
        <rFont val="Times New Roman"/>
        <family val="1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</rPr>
      <t xml:space="preserve"> 
"Управление муниципальными финансами"
 муниципальной программы "Управление имуществом и финансами  городского округа Химки"</t>
    </r>
  </si>
  <si>
    <r>
      <rPr>
        <b/>
        <sz val="10"/>
        <rFont val="Times New Roman"/>
        <family val="1"/>
      </rPr>
      <t xml:space="preserve">Обоснование финансовых ресурсов, 
</t>
    </r>
    <r>
      <rPr>
        <sz val="10"/>
        <rFont val="Times New Roman"/>
        <family val="1"/>
      </rPr>
      <t>необходимых для реализации мероприятий 
подпрограммы "Управление муниципальными финансами" 
муниципальной программы "Управление имуществом и финансами  городского округа Химки"</t>
    </r>
  </si>
  <si>
    <t>2018-2022</t>
  </si>
  <si>
    <t>муниципальной программы "Управление имуществом и финансами  городского округа Химки"</t>
  </si>
  <si>
    <r>
      <rPr>
        <b/>
        <sz val="10"/>
        <rFont val="Times New Roman"/>
        <family val="1"/>
      </rPr>
      <t xml:space="preserve">"Дорожная карта" </t>
    </r>
    <r>
      <rPr>
        <sz val="10"/>
        <rFont val="Times New Roman"/>
        <family val="1"/>
      </rPr>
      <t xml:space="preserve">
по выполнению основного мероприятия "Расходы на повышение заработной платы работникам бюджетной сферы"  
подпрограммы "Управление муниципальными финансами" 
муниципальной программы "Управление имуществом и финансами  городского округа Химки"</t>
    </r>
  </si>
  <si>
    <t>2018 год (контрольный срок)</t>
  </si>
  <si>
    <r>
      <rPr>
        <b/>
        <sz val="10"/>
        <rFont val="Times New Roman"/>
        <family val="1"/>
      </rPr>
      <t xml:space="preserve">"Дорожная карта" </t>
    </r>
    <r>
      <rPr>
        <sz val="10"/>
        <rFont val="Times New Roman"/>
        <family val="1"/>
      </rPr>
      <t xml:space="preserve">
по выполнению основного мероприятия "Управление муниципальным долгом городского округа"  
подпрограммы "Управление муниципальными финансами" 
муниципальной программы "Управление имуществом и финансами  городского округа Химки"</t>
    </r>
  </si>
  <si>
    <t>Приложение № 17
к муниципальной программе 
"Управление имуществом и финансами  городского округа Химки"</t>
  </si>
  <si>
    <t>Приложение № 18
к муниципальной программе 
"Управление имуществом и финансами  городского округа Химки"</t>
  </si>
  <si>
    <t>Приложение № 19
к муниципальной программе 
"Управление имуществом и финансами  городского округа Химки"</t>
  </si>
  <si>
    <t>Приложение № 20
к муниципальной программе 
"Управление имуществом и финансами  городского округа Химки"</t>
  </si>
  <si>
    <t>Приложение № 21
к муниципальной программе 
"Управление имуществом и финансами  городского округа Химки"</t>
  </si>
  <si>
    <t>Приложение № 22
к муниципальной программе 
"Управление имуществом и финансами  городского округа Химки"</t>
  </si>
  <si>
    <t>Приложение № 23
к муниципальной программе 
"Управление имуществом и финансами  городского округа Химки"</t>
  </si>
  <si>
    <t>Мероприятие 
"Управление муниципальным долгом городского округа Химки"</t>
  </si>
  <si>
    <t>Основное мероприятие 
"Повышение эффективности использования средств бюджета городского округа"</t>
  </si>
  <si>
    <t>Итого - 0                                     2018 - 0                                                   2019 - 0                                                             2020 - 0                                   2021 - 0                                                    2022 - 0</t>
  </si>
  <si>
    <t>Итого - 1312265
2018 - 548805
2019 - 267230
2020 - 496230
2021 - 0
2022 - 0</t>
  </si>
  <si>
    <t>Мероприятие 1 
Управление муниципальным долгом городского округа Химки</t>
  </si>
  <si>
    <t>Итого - 697672                                   2018 - 166776                                                    2019 -  225448                                                          2020 - 245448                                     2021 - 0                                                    2022 - 0</t>
  </si>
  <si>
    <t>Итого - 1949937                                  2018 -   715851                                                  2019 -  492678                                                                2020 -  741678                                     2021 - 0                                                    2022 - 0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</si>
</sst>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86" fontId="2" fillId="0" borderId="10" xfId="42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tabSelected="1" view="pageBreakPreview" zoomScaleSheetLayoutView="100" workbookViewId="0" topLeftCell="A1">
      <selection activeCell="E20" sqref="E20"/>
    </sheetView>
  </sheetViews>
  <sheetFormatPr defaultColWidth="8.8515625" defaultRowHeight="12.75"/>
  <cols>
    <col min="1" max="1" width="22.421875" style="2" customWidth="1"/>
    <col min="2" max="2" width="17.421875" style="2" customWidth="1"/>
    <col min="3" max="3" width="15.140625" style="2" customWidth="1"/>
    <col min="4" max="4" width="17.421875" style="2" customWidth="1"/>
    <col min="5" max="5" width="11.8515625" style="2" customWidth="1"/>
    <col min="6" max="6" width="14.140625" style="2" customWidth="1"/>
    <col min="7" max="9" width="13.140625" style="2" customWidth="1"/>
    <col min="10" max="10" width="14.28125" style="2" customWidth="1"/>
    <col min="11" max="16384" width="8.8515625" style="2" customWidth="1"/>
  </cols>
  <sheetData>
    <row r="1" spans="1:12" ht="67.5" customHeight="1">
      <c r="A1" s="1"/>
      <c r="B1" s="1"/>
      <c r="C1" s="1"/>
      <c r="D1" s="1"/>
      <c r="E1" s="1"/>
      <c r="F1" s="1"/>
      <c r="G1" s="56" t="s">
        <v>166</v>
      </c>
      <c r="H1" s="56"/>
      <c r="I1" s="56"/>
      <c r="J1" s="56"/>
      <c r="K1" s="1"/>
      <c r="L1" s="1"/>
    </row>
    <row r="2" spans="1:12" ht="8.25" customHeight="1">
      <c r="A2" s="1"/>
      <c r="B2" s="1"/>
      <c r="C2" s="1"/>
      <c r="D2" s="1"/>
      <c r="E2" s="1"/>
      <c r="F2" s="1"/>
      <c r="G2" s="16"/>
      <c r="H2" s="16"/>
      <c r="I2" s="16"/>
      <c r="J2" s="16"/>
      <c r="K2" s="1"/>
      <c r="L2" s="1"/>
    </row>
    <row r="3" spans="1:10" ht="12.75">
      <c r="A3" s="47" t="s">
        <v>147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7" customHeight="1">
      <c r="A4" s="46" t="s">
        <v>154</v>
      </c>
      <c r="B4" s="46"/>
      <c r="C4" s="46"/>
      <c r="D4" s="46"/>
      <c r="E4" s="46"/>
      <c r="F4" s="46"/>
      <c r="G4" s="46"/>
      <c r="H4" s="46"/>
      <c r="I4" s="46"/>
      <c r="J4" s="46"/>
    </row>
    <row r="5" spans="1:17" s="3" customFormat="1" ht="12.75">
      <c r="A5" s="46" t="s">
        <v>155</v>
      </c>
      <c r="B5" s="46"/>
      <c r="C5" s="46"/>
      <c r="D5" s="46"/>
      <c r="E5" s="46"/>
      <c r="F5" s="46"/>
      <c r="G5" s="46"/>
      <c r="H5" s="46"/>
      <c r="I5" s="46"/>
      <c r="J5" s="46"/>
      <c r="K5" s="14"/>
      <c r="L5" s="14"/>
      <c r="M5" s="14"/>
      <c r="N5" s="14"/>
      <c r="O5" s="14"/>
      <c r="P5" s="14"/>
      <c r="Q5" s="14"/>
    </row>
    <row r="6" spans="1:10" ht="12.75">
      <c r="A6" s="4"/>
      <c r="B6" s="4"/>
      <c r="C6" s="4"/>
      <c r="D6" s="4"/>
      <c r="E6" s="5"/>
      <c r="F6" s="5"/>
      <c r="G6" s="5"/>
      <c r="H6" s="5"/>
      <c r="I6" s="5"/>
      <c r="J6" s="5"/>
    </row>
    <row r="7" spans="1:10" ht="12.75">
      <c r="A7" s="49" t="s">
        <v>28</v>
      </c>
      <c r="B7" s="49"/>
      <c r="C7" s="49"/>
      <c r="D7" s="53" t="s">
        <v>130</v>
      </c>
      <c r="E7" s="53"/>
      <c r="F7" s="53"/>
      <c r="G7" s="53"/>
      <c r="H7" s="53"/>
      <c r="I7" s="53"/>
      <c r="J7" s="54"/>
    </row>
    <row r="8" spans="1:10" ht="26.25" customHeight="1">
      <c r="A8" s="52" t="s">
        <v>29</v>
      </c>
      <c r="B8" s="53"/>
      <c r="C8" s="54"/>
      <c r="D8" s="57" t="s">
        <v>156</v>
      </c>
      <c r="E8" s="58"/>
      <c r="F8" s="18">
        <v>2018</v>
      </c>
      <c r="G8" s="18">
        <v>2019</v>
      </c>
      <c r="H8" s="18">
        <v>2020</v>
      </c>
      <c r="I8" s="18">
        <v>2021</v>
      </c>
      <c r="J8" s="18">
        <v>2022</v>
      </c>
    </row>
    <row r="9" spans="1:10" ht="25.5" customHeight="1">
      <c r="A9" s="52" t="s">
        <v>42</v>
      </c>
      <c r="B9" s="53"/>
      <c r="C9" s="54"/>
      <c r="D9" s="55">
        <v>0</v>
      </c>
      <c r="E9" s="55"/>
      <c r="F9" s="9">
        <f>Пер!G8</f>
        <v>0</v>
      </c>
      <c r="G9" s="9">
        <f>Пер!H8</f>
        <v>0</v>
      </c>
      <c r="H9" s="9">
        <f>Пер!I8</f>
        <v>0</v>
      </c>
      <c r="I9" s="9">
        <f>Пер!J8</f>
        <v>0</v>
      </c>
      <c r="J9" s="9">
        <f>Пер!K8</f>
        <v>0</v>
      </c>
    </row>
    <row r="10" spans="1:10" ht="12.75">
      <c r="A10" s="52" t="s">
        <v>30</v>
      </c>
      <c r="B10" s="53"/>
      <c r="C10" s="54"/>
      <c r="D10" s="50">
        <v>2017</v>
      </c>
      <c r="E10" s="50"/>
      <c r="F10" s="7">
        <v>2018</v>
      </c>
      <c r="G10" s="7">
        <v>2019</v>
      </c>
      <c r="H10" s="7">
        <v>2020</v>
      </c>
      <c r="I10" s="7">
        <v>2021</v>
      </c>
      <c r="J10" s="7">
        <v>2022</v>
      </c>
    </row>
    <row r="11" spans="1:10" ht="28.5" customHeight="1">
      <c r="A11" s="52" t="s">
        <v>43</v>
      </c>
      <c r="B11" s="53"/>
      <c r="C11" s="54"/>
      <c r="D11" s="55">
        <v>41552</v>
      </c>
      <c r="E11" s="55"/>
      <c r="F11" s="9">
        <f>Пер!G33</f>
        <v>166776</v>
      </c>
      <c r="G11" s="9">
        <f>Пер!H33</f>
        <v>225448</v>
      </c>
      <c r="H11" s="9">
        <f>Пер!I33</f>
        <v>245448</v>
      </c>
      <c r="I11" s="9">
        <f>Пер!J29</f>
        <v>0</v>
      </c>
      <c r="J11" s="9">
        <f>Пер!K29</f>
        <v>0</v>
      </c>
    </row>
    <row r="12" spans="1:10" ht="12.75">
      <c r="A12" s="52" t="s">
        <v>44</v>
      </c>
      <c r="B12" s="53"/>
      <c r="C12" s="54"/>
      <c r="D12" s="50">
        <v>2017</v>
      </c>
      <c r="E12" s="50"/>
      <c r="F12" s="7">
        <v>2018</v>
      </c>
      <c r="G12" s="7">
        <v>2019</v>
      </c>
      <c r="H12" s="7">
        <v>2020</v>
      </c>
      <c r="I12" s="7">
        <v>2021</v>
      </c>
      <c r="J12" s="7">
        <v>2022</v>
      </c>
    </row>
    <row r="13" spans="1:10" ht="29.25" customHeight="1">
      <c r="A13" s="52" t="s">
        <v>127</v>
      </c>
      <c r="B13" s="53"/>
      <c r="C13" s="54"/>
      <c r="D13" s="55">
        <v>12000</v>
      </c>
      <c r="E13" s="55"/>
      <c r="F13" s="9">
        <f>Пер!G69</f>
        <v>548805</v>
      </c>
      <c r="G13" s="9">
        <f>Пер!H69</f>
        <v>267230</v>
      </c>
      <c r="H13" s="9">
        <f>Пер!I69</f>
        <v>496230</v>
      </c>
      <c r="I13" s="9">
        <f>Пер!J65</f>
        <v>0</v>
      </c>
      <c r="J13" s="9">
        <f>Пер!K65</f>
        <v>0</v>
      </c>
    </row>
    <row r="14" spans="1:10" ht="12.75">
      <c r="A14" s="50" t="s">
        <v>31</v>
      </c>
      <c r="B14" s="50" t="s">
        <v>26</v>
      </c>
      <c r="C14" s="50" t="s">
        <v>32</v>
      </c>
      <c r="D14" s="50" t="s">
        <v>3</v>
      </c>
      <c r="E14" s="50" t="s">
        <v>0</v>
      </c>
      <c r="F14" s="50"/>
      <c r="G14" s="50"/>
      <c r="H14" s="50"/>
      <c r="I14" s="50"/>
      <c r="J14" s="50"/>
    </row>
    <row r="15" spans="1:12" ht="40.5" customHeight="1">
      <c r="A15" s="50"/>
      <c r="B15" s="50"/>
      <c r="C15" s="50"/>
      <c r="D15" s="50"/>
      <c r="E15" s="7">
        <v>2018</v>
      </c>
      <c r="F15" s="7">
        <v>2019</v>
      </c>
      <c r="G15" s="7">
        <v>2020</v>
      </c>
      <c r="H15" s="7">
        <v>2021</v>
      </c>
      <c r="I15" s="7">
        <v>2022</v>
      </c>
      <c r="J15" s="7" t="s">
        <v>2</v>
      </c>
      <c r="L15" s="44"/>
    </row>
    <row r="16" spans="1:10" ht="25.5">
      <c r="A16" s="50"/>
      <c r="B16" s="50" t="s">
        <v>41</v>
      </c>
      <c r="C16" s="50" t="s">
        <v>135</v>
      </c>
      <c r="D16" s="7" t="s">
        <v>33</v>
      </c>
      <c r="E16" s="9">
        <f>E17+E18+E19+E20</f>
        <v>715581</v>
      </c>
      <c r="F16" s="9">
        <f>F17+F18+F19+F20</f>
        <v>492678</v>
      </c>
      <c r="G16" s="9">
        <f>G17+G18+G19+G20</f>
        <v>741678</v>
      </c>
      <c r="H16" s="9">
        <f>H17+H18+H19+H20</f>
        <v>0</v>
      </c>
      <c r="I16" s="9">
        <f>I17+I18+I19+I20</f>
        <v>0</v>
      </c>
      <c r="J16" s="9">
        <f>E16+F16+G16+H16+I16</f>
        <v>1949937</v>
      </c>
    </row>
    <row r="17" spans="1:10" ht="38.25">
      <c r="A17" s="50"/>
      <c r="B17" s="50"/>
      <c r="C17" s="50"/>
      <c r="D17" s="6" t="s">
        <v>1</v>
      </c>
      <c r="E17" s="9">
        <f>Пер!G78</f>
        <v>0</v>
      </c>
      <c r="F17" s="9">
        <f>Пер!H78</f>
        <v>0</v>
      </c>
      <c r="G17" s="9">
        <f>Пер!I78</f>
        <v>0</v>
      </c>
      <c r="H17" s="9">
        <f>Пер!J78</f>
        <v>0</v>
      </c>
      <c r="I17" s="9">
        <f>Пер!K78</f>
        <v>0</v>
      </c>
      <c r="J17" s="9">
        <f>E17+F17+G17+H17+I17</f>
        <v>0</v>
      </c>
    </row>
    <row r="18" spans="1:10" ht="27.75" customHeight="1">
      <c r="A18" s="50"/>
      <c r="B18" s="50"/>
      <c r="C18" s="50"/>
      <c r="D18" s="6" t="s">
        <v>11</v>
      </c>
      <c r="E18" s="9">
        <f>Пер!G77</f>
        <v>0</v>
      </c>
      <c r="F18" s="9">
        <f>Пер!H77</f>
        <v>0</v>
      </c>
      <c r="G18" s="9">
        <f>Пер!I77</f>
        <v>0</v>
      </c>
      <c r="H18" s="9">
        <f>Пер!J77</f>
        <v>0</v>
      </c>
      <c r="I18" s="9">
        <f>Пер!K77</f>
        <v>0</v>
      </c>
      <c r="J18" s="9">
        <f>E18+F18+G18+H18+I18</f>
        <v>0</v>
      </c>
    </row>
    <row r="19" spans="1:10" ht="25.5">
      <c r="A19" s="50"/>
      <c r="B19" s="50"/>
      <c r="C19" s="50"/>
      <c r="D19" s="6" t="s">
        <v>27</v>
      </c>
      <c r="E19" s="9">
        <f>Пер!G79</f>
        <v>0</v>
      </c>
      <c r="F19" s="9">
        <f>Пер!H79</f>
        <v>0</v>
      </c>
      <c r="G19" s="9">
        <f>Пер!I79</f>
        <v>0</v>
      </c>
      <c r="H19" s="9">
        <f>Пер!J79</f>
        <v>0</v>
      </c>
      <c r="I19" s="9">
        <f>Пер!K79</f>
        <v>0</v>
      </c>
      <c r="J19" s="9">
        <f>E19+F19+G19+H19+I19</f>
        <v>0</v>
      </c>
    </row>
    <row r="20" spans="1:10" ht="29.25" customHeight="1">
      <c r="A20" s="50"/>
      <c r="B20" s="50"/>
      <c r="C20" s="50"/>
      <c r="D20" s="6" t="s">
        <v>136</v>
      </c>
      <c r="E20" s="9">
        <f>Пер!G80</f>
        <v>715581</v>
      </c>
      <c r="F20" s="9">
        <f>Пер!H80</f>
        <v>492678</v>
      </c>
      <c r="G20" s="9">
        <f>Пер!I80</f>
        <v>741678</v>
      </c>
      <c r="H20" s="9">
        <f>Пер!J80</f>
        <v>0</v>
      </c>
      <c r="I20" s="9">
        <f>Пер!K80</f>
        <v>0</v>
      </c>
      <c r="J20" s="9">
        <f>E20+F20+G20+H20+I20</f>
        <v>1949937</v>
      </c>
    </row>
    <row r="21" spans="1:10" ht="12.75">
      <c r="A21" s="49" t="s">
        <v>10</v>
      </c>
      <c r="B21" s="49"/>
      <c r="C21" s="49"/>
      <c r="D21" s="49"/>
      <c r="E21" s="10" t="s">
        <v>65</v>
      </c>
      <c r="F21" s="7">
        <v>2018</v>
      </c>
      <c r="G21" s="7">
        <v>2019</v>
      </c>
      <c r="H21" s="7">
        <v>2022</v>
      </c>
      <c r="I21" s="7">
        <v>2021</v>
      </c>
      <c r="J21" s="7">
        <v>2011</v>
      </c>
    </row>
    <row r="22" spans="1:10" ht="24" customHeight="1">
      <c r="A22" s="51" t="s">
        <v>106</v>
      </c>
      <c r="B22" s="51"/>
      <c r="C22" s="51"/>
      <c r="D22" s="51"/>
      <c r="E22" s="10" t="s">
        <v>48</v>
      </c>
      <c r="F22" s="10" t="s">
        <v>56</v>
      </c>
      <c r="G22" s="10" t="s">
        <v>56</v>
      </c>
      <c r="H22" s="10" t="s">
        <v>56</v>
      </c>
      <c r="I22" s="10" t="s">
        <v>56</v>
      </c>
      <c r="J22" s="10" t="s">
        <v>56</v>
      </c>
    </row>
    <row r="23" spans="1:10" ht="28.5" customHeight="1">
      <c r="A23" s="48" t="s">
        <v>54</v>
      </c>
      <c r="B23" s="48"/>
      <c r="C23" s="48"/>
      <c r="D23" s="48"/>
      <c r="E23" s="10" t="s">
        <v>48</v>
      </c>
      <c r="F23" s="10" t="s">
        <v>45</v>
      </c>
      <c r="G23" s="10" t="s">
        <v>45</v>
      </c>
      <c r="H23" s="10" t="s">
        <v>45</v>
      </c>
      <c r="I23" s="10" t="s">
        <v>45</v>
      </c>
      <c r="J23" s="10" t="s">
        <v>45</v>
      </c>
    </row>
    <row r="24" spans="1:10" ht="37.5" customHeight="1">
      <c r="A24" s="48" t="s">
        <v>107</v>
      </c>
      <c r="B24" s="48"/>
      <c r="C24" s="48"/>
      <c r="D24" s="48"/>
      <c r="E24" s="10" t="s">
        <v>48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</row>
    <row r="51" ht="12.75">
      <c r="B51" s="2" t="s">
        <v>62</v>
      </c>
    </row>
    <row r="56" ht="12.75">
      <c r="B56" s="2" t="s">
        <v>63</v>
      </c>
    </row>
    <row r="61" ht="12.75">
      <c r="B61" s="2" t="s">
        <v>64</v>
      </c>
    </row>
  </sheetData>
  <sheetProtection/>
  <mergeCells count="29">
    <mergeCell ref="C16:C20"/>
    <mergeCell ref="D11:E11"/>
    <mergeCell ref="D12:E12"/>
    <mergeCell ref="A13:C13"/>
    <mergeCell ref="D9:E9"/>
    <mergeCell ref="D10:E10"/>
    <mergeCell ref="A10:C10"/>
    <mergeCell ref="A11:C11"/>
    <mergeCell ref="A12:C12"/>
    <mergeCell ref="G1:J1"/>
    <mergeCell ref="B14:B15"/>
    <mergeCell ref="C14:C15"/>
    <mergeCell ref="D14:D15"/>
    <mergeCell ref="A14:A20"/>
    <mergeCell ref="D8:E8"/>
    <mergeCell ref="A5:J5"/>
    <mergeCell ref="A7:C7"/>
    <mergeCell ref="D7:J7"/>
    <mergeCell ref="A9:C9"/>
    <mergeCell ref="A4:J4"/>
    <mergeCell ref="A3:J3"/>
    <mergeCell ref="A23:D23"/>
    <mergeCell ref="A24:D24"/>
    <mergeCell ref="A21:D21"/>
    <mergeCell ref="B16:B20"/>
    <mergeCell ref="A22:D22"/>
    <mergeCell ref="E14:J14"/>
    <mergeCell ref="A8:C8"/>
    <mergeCell ref="D13:E13"/>
  </mergeCells>
  <printOptions/>
  <pageMargins left="0.984251968503937" right="0.5905511811023623" top="0.5905511811023623" bottom="0.5905511811023623" header="0.31496062992125984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view="pageBreakPreview" zoomScaleSheetLayoutView="100" zoomScalePageLayoutView="0" workbookViewId="0" topLeftCell="A8">
      <selection activeCell="C19" sqref="C19"/>
    </sheetView>
  </sheetViews>
  <sheetFormatPr defaultColWidth="9.140625" defaultRowHeight="12.75"/>
  <cols>
    <col min="1" max="1" width="6.140625" style="11" bestFit="1" customWidth="1"/>
    <col min="2" max="2" width="19.7109375" style="11" customWidth="1"/>
    <col min="3" max="3" width="12.57421875" style="11" customWidth="1"/>
    <col min="4" max="5" width="11.7109375" style="11" customWidth="1"/>
    <col min="6" max="6" width="14.28125" style="11" customWidth="1"/>
    <col min="7" max="7" width="27.00390625" style="11" customWidth="1"/>
    <col min="8" max="8" width="9.00390625" style="11" customWidth="1"/>
    <col min="9" max="9" width="15.28125" style="11" customWidth="1"/>
    <col min="10" max="14" width="12.57421875" style="11" customWidth="1"/>
    <col min="15" max="16384" width="9.140625" style="11" customWidth="1"/>
  </cols>
  <sheetData>
    <row r="1" spans="2:14" s="2" customFormat="1" ht="49.5" customHeight="1">
      <c r="B1" s="1"/>
      <c r="C1" s="1"/>
      <c r="D1" s="1"/>
      <c r="E1" s="1"/>
      <c r="F1" s="1"/>
      <c r="G1" s="1"/>
      <c r="H1" s="1"/>
      <c r="I1" s="56" t="s">
        <v>167</v>
      </c>
      <c r="J1" s="56"/>
      <c r="K1" s="56"/>
      <c r="L1" s="56"/>
      <c r="M1" s="56"/>
      <c r="N1" s="56"/>
    </row>
    <row r="2" spans="1:14" s="12" customFormat="1" ht="12.75">
      <c r="A2" s="62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12" customFormat="1" ht="34.5" customHeight="1">
      <c r="A3" s="59" t="s">
        <v>157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12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9.25" customHeight="1">
      <c r="A5" s="50" t="s">
        <v>4</v>
      </c>
      <c r="B5" s="50" t="s">
        <v>8</v>
      </c>
      <c r="C5" s="50" t="s">
        <v>35</v>
      </c>
      <c r="D5" s="50"/>
      <c r="E5" s="50"/>
      <c r="F5" s="50"/>
      <c r="G5" s="50" t="s">
        <v>34</v>
      </c>
      <c r="H5" s="50" t="s">
        <v>9</v>
      </c>
      <c r="I5" s="55" t="s">
        <v>158</v>
      </c>
      <c r="J5" s="50" t="s">
        <v>5</v>
      </c>
      <c r="K5" s="50"/>
      <c r="L5" s="50"/>
      <c r="M5" s="50"/>
      <c r="N5" s="50"/>
    </row>
    <row r="6" spans="1:14" ht="30" customHeight="1">
      <c r="A6" s="50"/>
      <c r="B6" s="50"/>
      <c r="C6" s="50" t="s">
        <v>40</v>
      </c>
      <c r="D6" s="50" t="s">
        <v>11</v>
      </c>
      <c r="E6" s="50" t="s">
        <v>139</v>
      </c>
      <c r="F6" s="60" t="s">
        <v>27</v>
      </c>
      <c r="G6" s="50"/>
      <c r="H6" s="50"/>
      <c r="I6" s="55"/>
      <c r="J6" s="55">
        <v>2018</v>
      </c>
      <c r="K6" s="55">
        <v>2019</v>
      </c>
      <c r="L6" s="55">
        <v>2020</v>
      </c>
      <c r="M6" s="55">
        <v>2021</v>
      </c>
      <c r="N6" s="55">
        <v>2022</v>
      </c>
    </row>
    <row r="7" spans="1:14" ht="24" customHeight="1">
      <c r="A7" s="50"/>
      <c r="B7" s="50"/>
      <c r="C7" s="50"/>
      <c r="D7" s="50"/>
      <c r="E7" s="50"/>
      <c r="F7" s="61"/>
      <c r="G7" s="50"/>
      <c r="H7" s="50"/>
      <c r="I7" s="55"/>
      <c r="J7" s="55"/>
      <c r="K7" s="55"/>
      <c r="L7" s="55"/>
      <c r="M7" s="55"/>
      <c r="N7" s="55"/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12.75">
      <c r="A9" s="49" t="s">
        <v>137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01.25" customHeight="1">
      <c r="A10" s="6" t="s">
        <v>6</v>
      </c>
      <c r="B10" s="6" t="s">
        <v>42</v>
      </c>
      <c r="C10" s="9">
        <f>Пер!F12</f>
        <v>0</v>
      </c>
      <c r="D10" s="9">
        <f>Пер!E9</f>
        <v>0</v>
      </c>
      <c r="E10" s="8">
        <f>Пер!E10</f>
        <v>0</v>
      </c>
      <c r="F10" s="8">
        <f>Пер!E11</f>
        <v>0</v>
      </c>
      <c r="G10" s="6" t="s">
        <v>140</v>
      </c>
      <c r="H10" s="8" t="s">
        <v>48</v>
      </c>
      <c r="I10" s="8">
        <v>87</v>
      </c>
      <c r="J10" s="31" t="s">
        <v>56</v>
      </c>
      <c r="K10" s="31" t="s">
        <v>56</v>
      </c>
      <c r="L10" s="31" t="s">
        <v>56</v>
      </c>
      <c r="M10" s="31" t="s">
        <v>56</v>
      </c>
      <c r="N10" s="31" t="s">
        <v>56</v>
      </c>
    </row>
    <row r="11" spans="1:14" ht="12.7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46.25" customHeight="1">
      <c r="A12" s="6" t="s">
        <v>20</v>
      </c>
      <c r="B12" s="6" t="s">
        <v>43</v>
      </c>
      <c r="C12" s="9">
        <f>Пер!F33</f>
        <v>637672</v>
      </c>
      <c r="D12" s="9">
        <f>Пер!F30</f>
        <v>0</v>
      </c>
      <c r="E12" s="9">
        <f>Пер!F31</f>
        <v>0</v>
      </c>
      <c r="F12" s="9">
        <f>Пер!F32</f>
        <v>0</v>
      </c>
      <c r="G12" s="6" t="s">
        <v>54</v>
      </c>
      <c r="H12" s="8" t="s">
        <v>48</v>
      </c>
      <c r="I12" s="8">
        <v>0</v>
      </c>
      <c r="J12" s="31" t="s">
        <v>45</v>
      </c>
      <c r="K12" s="31" t="s">
        <v>45</v>
      </c>
      <c r="L12" s="31" t="s">
        <v>45</v>
      </c>
      <c r="M12" s="31" t="s">
        <v>45</v>
      </c>
      <c r="N12" s="31" t="s">
        <v>45</v>
      </c>
    </row>
    <row r="13" spans="1:14" ht="12.75">
      <c r="A13" s="49" t="s">
        <v>46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6" customHeight="1">
      <c r="A14" s="6" t="s">
        <v>47</v>
      </c>
      <c r="B14" s="6" t="s">
        <v>127</v>
      </c>
      <c r="C14" s="9">
        <f>Пер!F69</f>
        <v>1312265</v>
      </c>
      <c r="D14" s="9">
        <f>Пер!F66</f>
        <v>0</v>
      </c>
      <c r="E14" s="9">
        <f>Пер!F67</f>
        <v>0</v>
      </c>
      <c r="F14" s="9">
        <f>Пер!F68</f>
        <v>0</v>
      </c>
      <c r="G14" s="6" t="s">
        <v>107</v>
      </c>
      <c r="H14" s="8" t="s">
        <v>48</v>
      </c>
      <c r="I14" s="8">
        <v>0</v>
      </c>
      <c r="J14" s="8" t="s">
        <v>55</v>
      </c>
      <c r="K14" s="8" t="s">
        <v>55</v>
      </c>
      <c r="L14" s="8" t="s">
        <v>55</v>
      </c>
      <c r="M14" s="8" t="s">
        <v>55</v>
      </c>
      <c r="N14" s="8" t="s">
        <v>55</v>
      </c>
    </row>
    <row r="19" ht="12.75">
      <c r="C19" s="45"/>
    </row>
  </sheetData>
  <sheetProtection/>
  <mergeCells count="23">
    <mergeCell ref="A5:A7"/>
    <mergeCell ref="C5:F5"/>
    <mergeCell ref="J5:N5"/>
    <mergeCell ref="A13:N13"/>
    <mergeCell ref="A9:N9"/>
    <mergeCell ref="G5:G7"/>
    <mergeCell ref="L6:L7"/>
    <mergeCell ref="B5:B7"/>
    <mergeCell ref="A11:N11"/>
    <mergeCell ref="N6:N7"/>
    <mergeCell ref="E6:E7"/>
    <mergeCell ref="F6:F7"/>
    <mergeCell ref="D6:D7"/>
    <mergeCell ref="I1:N1"/>
    <mergeCell ref="H5:H7"/>
    <mergeCell ref="I5:I7"/>
    <mergeCell ref="J6:J7"/>
    <mergeCell ref="A3:N3"/>
    <mergeCell ref="K6:K7"/>
    <mergeCell ref="C6:C7"/>
    <mergeCell ref="M6:M7"/>
    <mergeCell ref="A2:N2"/>
    <mergeCell ref="A4:N4"/>
  </mergeCells>
  <printOptions/>
  <pageMargins left="0.5905511811023623" right="0.5905511811023623" top="0.7874015748031497" bottom="0.5905511811023623" header="0.5118110236220472" footer="0.11811023622047245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"/>
  <sheetViews>
    <sheetView view="pageBreakPreview" zoomScaleSheetLayoutView="100" zoomScalePageLayoutView="0" workbookViewId="0" topLeftCell="A1">
      <selection activeCell="C1" sqref="C1:F1"/>
    </sheetView>
  </sheetViews>
  <sheetFormatPr defaultColWidth="17.140625" defaultRowHeight="12.75"/>
  <cols>
    <col min="1" max="1" width="4.421875" style="2" customWidth="1"/>
    <col min="2" max="2" width="47.140625" style="2" customWidth="1"/>
    <col min="3" max="3" width="12.421875" style="2" customWidth="1"/>
    <col min="4" max="4" width="37.8515625" style="2" customWidth="1"/>
    <col min="5" max="5" width="22.28125" style="2" customWidth="1"/>
    <col min="6" max="6" width="19.7109375" style="2" customWidth="1"/>
    <col min="7" max="16384" width="17.140625" style="2" customWidth="1"/>
  </cols>
  <sheetData>
    <row r="1" spans="2:8" ht="49.5" customHeight="1">
      <c r="B1" s="1"/>
      <c r="C1" s="56" t="s">
        <v>168</v>
      </c>
      <c r="D1" s="56"/>
      <c r="E1" s="56"/>
      <c r="F1" s="56"/>
      <c r="G1" s="28"/>
      <c r="H1" s="28"/>
    </row>
    <row r="2" spans="1:10" s="3" customFormat="1" ht="47.25" customHeight="1">
      <c r="A2" s="59" t="s">
        <v>159</v>
      </c>
      <c r="B2" s="59"/>
      <c r="C2" s="59"/>
      <c r="D2" s="59"/>
      <c r="E2" s="59"/>
      <c r="F2" s="59"/>
      <c r="G2" s="14"/>
      <c r="H2" s="14"/>
      <c r="I2" s="14"/>
      <c r="J2" s="14"/>
    </row>
    <row r="4" spans="1:6" ht="33.75" customHeight="1">
      <c r="A4" s="7" t="s">
        <v>74</v>
      </c>
      <c r="B4" s="7" t="s">
        <v>92</v>
      </c>
      <c r="C4" s="7" t="s">
        <v>93</v>
      </c>
      <c r="D4" s="7" t="s">
        <v>94</v>
      </c>
      <c r="E4" s="7" t="s">
        <v>95</v>
      </c>
      <c r="F4" s="7" t="s">
        <v>96</v>
      </c>
    </row>
    <row r="5" spans="1:6" ht="165" customHeight="1">
      <c r="A5" s="29">
        <v>1</v>
      </c>
      <c r="B5" s="17" t="s">
        <v>101</v>
      </c>
      <c r="C5" s="30" t="s">
        <v>48</v>
      </c>
      <c r="D5" s="7" t="s">
        <v>100</v>
      </c>
      <c r="E5" s="7" t="s">
        <v>97</v>
      </c>
      <c r="F5" s="30" t="s">
        <v>98</v>
      </c>
    </row>
    <row r="6" spans="1:6" ht="192.75" customHeight="1">
      <c r="A6" s="29">
        <v>2</v>
      </c>
      <c r="B6" s="17" t="s">
        <v>54</v>
      </c>
      <c r="C6" s="30" t="s">
        <v>48</v>
      </c>
      <c r="D6" s="7" t="s">
        <v>99</v>
      </c>
      <c r="E6" s="7" t="s">
        <v>97</v>
      </c>
      <c r="F6" s="30" t="s">
        <v>98</v>
      </c>
    </row>
    <row r="7" spans="1:6" ht="172.5" customHeight="1">
      <c r="A7" s="29">
        <v>3</v>
      </c>
      <c r="B7" s="17" t="s">
        <v>107</v>
      </c>
      <c r="C7" s="30" t="s">
        <v>48</v>
      </c>
      <c r="D7" s="7" t="s">
        <v>102</v>
      </c>
      <c r="E7" s="7" t="s">
        <v>97</v>
      </c>
      <c r="F7" s="30" t="s">
        <v>98</v>
      </c>
    </row>
  </sheetData>
  <sheetProtection/>
  <mergeCells count="2">
    <mergeCell ref="C1:F1"/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view="pageBreakPreview" zoomScale="80" zoomScaleSheetLayoutView="80" zoomScalePageLayoutView="0" workbookViewId="0" topLeftCell="A1">
      <selection activeCell="D6" sqref="D6"/>
    </sheetView>
  </sheetViews>
  <sheetFormatPr defaultColWidth="9.140625" defaultRowHeight="12.75"/>
  <cols>
    <col min="1" max="1" width="35.140625" style="27" customWidth="1"/>
    <col min="2" max="2" width="27.140625" style="11" bestFit="1" customWidth="1"/>
    <col min="3" max="3" width="24.8515625" style="11" customWidth="1"/>
    <col min="4" max="4" width="30.28125" style="42" customWidth="1"/>
    <col min="5" max="5" width="30.421875" style="11" customWidth="1"/>
    <col min="6" max="14" width="9.140625" style="23" customWidth="1"/>
    <col min="15" max="16384" width="9.140625" style="11" customWidth="1"/>
  </cols>
  <sheetData>
    <row r="1" spans="1:6" s="2" customFormat="1" ht="47.25" customHeight="1">
      <c r="A1" s="43"/>
      <c r="B1" s="1"/>
      <c r="D1" s="63" t="s">
        <v>169</v>
      </c>
      <c r="E1" s="63"/>
      <c r="F1" s="1"/>
    </row>
    <row r="2" spans="1:6" s="2" customFormat="1" ht="12.75">
      <c r="A2" s="20"/>
      <c r="B2" s="1"/>
      <c r="D2" s="1"/>
      <c r="E2" s="16"/>
      <c r="F2" s="1"/>
    </row>
    <row r="3" spans="1:14" s="12" customFormat="1" ht="67.5" customHeight="1">
      <c r="A3" s="21"/>
      <c r="B3" s="59" t="s">
        <v>160</v>
      </c>
      <c r="C3" s="59"/>
      <c r="D3" s="59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2" customFormat="1" ht="12.75">
      <c r="A4" s="22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5" ht="60.75" customHeight="1">
      <c r="A5" s="8" t="s">
        <v>12</v>
      </c>
      <c r="B5" s="8" t="s">
        <v>13</v>
      </c>
      <c r="C5" s="8" t="s">
        <v>15</v>
      </c>
      <c r="D5" s="24" t="s">
        <v>39</v>
      </c>
      <c r="E5" s="8" t="s">
        <v>14</v>
      </c>
    </row>
    <row r="6" spans="1:5" ht="98.25" customHeight="1">
      <c r="A6" s="6" t="s">
        <v>108</v>
      </c>
      <c r="B6" s="6"/>
      <c r="C6" s="6"/>
      <c r="D6" s="40" t="s">
        <v>179</v>
      </c>
      <c r="E6" s="8" t="s">
        <v>131</v>
      </c>
    </row>
    <row r="7" spans="1:5" ht="51.75" customHeight="1">
      <c r="A7" s="6" t="s">
        <v>109</v>
      </c>
      <c r="B7" s="6" t="s">
        <v>49</v>
      </c>
      <c r="C7" s="64" t="s">
        <v>57</v>
      </c>
      <c r="D7" s="65"/>
      <c r="E7" s="66"/>
    </row>
    <row r="8" spans="1:5" ht="108.75" customHeight="1">
      <c r="A8" s="6" t="s">
        <v>110</v>
      </c>
      <c r="B8" s="6" t="s">
        <v>49</v>
      </c>
      <c r="C8" s="67"/>
      <c r="D8" s="59"/>
      <c r="E8" s="68"/>
    </row>
    <row r="9" spans="1:5" ht="111" customHeight="1">
      <c r="A9" s="17" t="s">
        <v>111</v>
      </c>
      <c r="B9" s="6" t="s">
        <v>49</v>
      </c>
      <c r="C9" s="67"/>
      <c r="D9" s="59"/>
      <c r="E9" s="68"/>
    </row>
    <row r="10" spans="1:5" ht="57.75" customHeight="1">
      <c r="A10" s="17" t="s">
        <v>112</v>
      </c>
      <c r="B10" s="6" t="s">
        <v>49</v>
      </c>
      <c r="C10" s="69"/>
      <c r="D10" s="70"/>
      <c r="E10" s="71"/>
    </row>
    <row r="11" spans="1:5" ht="87.75" customHeight="1">
      <c r="A11" s="17" t="s">
        <v>174</v>
      </c>
      <c r="B11" s="6" t="s">
        <v>49</v>
      </c>
      <c r="C11" s="24"/>
      <c r="D11" s="40" t="s">
        <v>178</v>
      </c>
      <c r="E11" s="8" t="s">
        <v>131</v>
      </c>
    </row>
    <row r="12" spans="1:5" ht="69" customHeight="1">
      <c r="A12" s="17" t="s">
        <v>115</v>
      </c>
      <c r="B12" s="55" t="s">
        <v>49</v>
      </c>
      <c r="C12" s="55" t="s">
        <v>57</v>
      </c>
      <c r="D12" s="55"/>
      <c r="E12" s="55"/>
    </row>
    <row r="13" spans="1:5" ht="60" customHeight="1">
      <c r="A13" s="17" t="s">
        <v>114</v>
      </c>
      <c r="B13" s="55"/>
      <c r="C13" s="55"/>
      <c r="D13" s="55"/>
      <c r="E13" s="55"/>
    </row>
    <row r="14" spans="1:5" ht="69" customHeight="1">
      <c r="A14" s="17" t="s">
        <v>113</v>
      </c>
      <c r="B14" s="55"/>
      <c r="C14" s="55"/>
      <c r="D14" s="55"/>
      <c r="E14" s="55"/>
    </row>
    <row r="15" spans="1:5" ht="107.25" customHeight="1">
      <c r="A15" s="17" t="s">
        <v>116</v>
      </c>
      <c r="B15" s="55"/>
      <c r="C15" s="55"/>
      <c r="D15" s="55"/>
      <c r="E15" s="55"/>
    </row>
    <row r="16" spans="1:5" ht="94.5" customHeight="1">
      <c r="A16" s="17" t="s">
        <v>117</v>
      </c>
      <c r="B16" s="6" t="s">
        <v>49</v>
      </c>
      <c r="C16" s="8"/>
      <c r="D16" s="40" t="s">
        <v>175</v>
      </c>
      <c r="E16" s="8" t="s">
        <v>131</v>
      </c>
    </row>
    <row r="17" spans="1:5" ht="96" customHeight="1">
      <c r="A17" s="17" t="s">
        <v>128</v>
      </c>
      <c r="B17" s="6" t="s">
        <v>49</v>
      </c>
      <c r="C17" s="8"/>
      <c r="D17" s="40" t="s">
        <v>178</v>
      </c>
      <c r="E17" s="8" t="s">
        <v>131</v>
      </c>
    </row>
    <row r="18" spans="1:5" ht="89.25" customHeight="1">
      <c r="A18" s="17" t="s">
        <v>118</v>
      </c>
      <c r="B18" s="6"/>
      <c r="C18" s="8"/>
      <c r="D18" s="41" t="s">
        <v>176</v>
      </c>
      <c r="E18" s="8" t="s">
        <v>131</v>
      </c>
    </row>
    <row r="19" spans="1:14" s="26" customFormat="1" ht="103.5" customHeight="1">
      <c r="A19" s="17" t="s">
        <v>173</v>
      </c>
      <c r="B19" s="6" t="s">
        <v>49</v>
      </c>
      <c r="C19" s="8"/>
      <c r="D19" s="41" t="s">
        <v>176</v>
      </c>
      <c r="E19" s="8" t="s">
        <v>131</v>
      </c>
      <c r="F19" s="25"/>
      <c r="G19" s="25"/>
      <c r="H19" s="25"/>
      <c r="I19" s="25"/>
      <c r="J19" s="25"/>
      <c r="K19" s="25"/>
      <c r="L19" s="25"/>
      <c r="M19" s="25"/>
      <c r="N19" s="25"/>
    </row>
  </sheetData>
  <sheetProtection/>
  <mergeCells count="5">
    <mergeCell ref="D1:E1"/>
    <mergeCell ref="B3:D3"/>
    <mergeCell ref="C7:E10"/>
    <mergeCell ref="B12:B15"/>
    <mergeCell ref="C12:E15"/>
  </mergeCells>
  <printOptions/>
  <pageMargins left="0.5905511811023623" right="0.5905511811023623" top="0.5905511811023623" bottom="0.5905511811023623" header="0.5118110236220472" footer="0.196850393700787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0"/>
  <sheetViews>
    <sheetView zoomScale="80" zoomScaleNormal="80" zoomScalePageLayoutView="0" workbookViewId="0" topLeftCell="A1">
      <pane xSplit="13" ySplit="6" topLeftCell="N67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F80" sqref="F80"/>
    </sheetView>
  </sheetViews>
  <sheetFormatPr defaultColWidth="9.140625" defaultRowHeight="12.75"/>
  <cols>
    <col min="1" max="1" width="6.57421875" style="20" bestFit="1" customWidth="1"/>
    <col min="2" max="2" width="24.28125" style="20" customWidth="1"/>
    <col min="3" max="3" width="11.421875" style="20" customWidth="1"/>
    <col min="4" max="4" width="22.8515625" style="20" customWidth="1"/>
    <col min="5" max="5" width="18.28125" style="20" customWidth="1"/>
    <col min="6" max="6" width="11.140625" style="20" customWidth="1"/>
    <col min="7" max="7" width="10.140625" style="20" customWidth="1"/>
    <col min="8" max="8" width="9.28125" style="20" customWidth="1"/>
    <col min="9" max="9" width="8.8515625" style="20" customWidth="1"/>
    <col min="10" max="11" width="7.28125" style="20" customWidth="1"/>
    <col min="12" max="12" width="14.28125" style="20" customWidth="1"/>
    <col min="13" max="13" width="19.28125" style="20" customWidth="1"/>
    <col min="14" max="16" width="9.140625" style="2" customWidth="1"/>
    <col min="17" max="17" width="13.28125" style="2" customWidth="1"/>
    <col min="18" max="16384" width="9.140625" style="2" customWidth="1"/>
  </cols>
  <sheetData>
    <row r="1" spans="3:13" ht="59.25" customHeight="1">
      <c r="C1" s="39"/>
      <c r="D1" s="39"/>
      <c r="E1" s="39"/>
      <c r="F1" s="39"/>
      <c r="G1" s="39"/>
      <c r="H1" s="39"/>
      <c r="I1" s="39"/>
      <c r="J1" s="39"/>
      <c r="K1" s="78" t="s">
        <v>170</v>
      </c>
      <c r="L1" s="78"/>
      <c r="M1" s="78"/>
    </row>
    <row r="2" spans="1:13" s="3" customFormat="1" ht="28.5" customHeight="1">
      <c r="A2" s="80" t="s">
        <v>146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2"/>
    </row>
    <row r="3" spans="1:13" s="3" customFormat="1" ht="12.75">
      <c r="A3" s="80" t="s">
        <v>162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2"/>
    </row>
    <row r="4" spans="1:13" s="3" customFormat="1" ht="27.75" customHeight="1">
      <c r="A4" s="22"/>
      <c r="B4" s="22"/>
      <c r="C4" s="22"/>
      <c r="D4" s="22"/>
      <c r="E4" s="37"/>
      <c r="F4" s="79"/>
      <c r="G4" s="79"/>
      <c r="H4" s="37"/>
      <c r="I4" s="37"/>
      <c r="J4" s="37"/>
      <c r="K4" s="35"/>
      <c r="L4" s="35"/>
      <c r="M4" s="35"/>
    </row>
    <row r="5" spans="1:13" ht="15" customHeight="1">
      <c r="A5" s="50" t="s">
        <v>4</v>
      </c>
      <c r="B5" s="50" t="s">
        <v>16</v>
      </c>
      <c r="C5" s="50" t="s">
        <v>21</v>
      </c>
      <c r="D5" s="50" t="s">
        <v>17</v>
      </c>
      <c r="E5" s="50" t="s">
        <v>18</v>
      </c>
      <c r="F5" s="50" t="s">
        <v>22</v>
      </c>
      <c r="G5" s="50" t="s">
        <v>19</v>
      </c>
      <c r="H5" s="50"/>
      <c r="I5" s="50"/>
      <c r="J5" s="50"/>
      <c r="K5" s="50"/>
      <c r="L5" s="50" t="s">
        <v>23</v>
      </c>
      <c r="M5" s="50" t="s">
        <v>36</v>
      </c>
    </row>
    <row r="6" spans="1:13" ht="78" customHeight="1">
      <c r="A6" s="50"/>
      <c r="B6" s="50"/>
      <c r="C6" s="50"/>
      <c r="D6" s="50"/>
      <c r="E6" s="50"/>
      <c r="F6" s="50"/>
      <c r="G6" s="7">
        <v>2018</v>
      </c>
      <c r="H6" s="7">
        <v>2019</v>
      </c>
      <c r="I6" s="7">
        <v>2020</v>
      </c>
      <c r="J6" s="7">
        <v>2021</v>
      </c>
      <c r="K6" s="7">
        <v>2022</v>
      </c>
      <c r="L6" s="50"/>
      <c r="M6" s="50"/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17.25" customHeight="1">
      <c r="A8" s="50" t="s">
        <v>6</v>
      </c>
      <c r="B8" s="74" t="s">
        <v>119</v>
      </c>
      <c r="C8" s="50" t="s">
        <v>59</v>
      </c>
      <c r="D8" s="6" t="s">
        <v>2</v>
      </c>
      <c r="E8" s="7">
        <v>0</v>
      </c>
      <c r="F8" s="15">
        <f>G8+H8+I8+J8+K8</f>
        <v>0</v>
      </c>
      <c r="G8" s="15">
        <f>G9+G10+G11+G12</f>
        <v>0</v>
      </c>
      <c r="H8" s="15">
        <f>H9+H10+H11+H12</f>
        <v>0</v>
      </c>
      <c r="I8" s="15">
        <f>I9+I10+I11+I12</f>
        <v>0</v>
      </c>
      <c r="J8" s="15">
        <f>J9+J10+J11+J12</f>
        <v>0</v>
      </c>
      <c r="K8" s="15">
        <f>K9+K10+K11+K12</f>
        <v>0</v>
      </c>
      <c r="L8" s="50" t="s">
        <v>66</v>
      </c>
      <c r="M8" s="60" t="s">
        <v>105</v>
      </c>
    </row>
    <row r="9" spans="1:13" ht="33.75" customHeight="1">
      <c r="A9" s="50"/>
      <c r="B9" s="74"/>
      <c r="C9" s="50"/>
      <c r="D9" s="6" t="s">
        <v>11</v>
      </c>
      <c r="E9" s="7">
        <v>0</v>
      </c>
      <c r="F9" s="15">
        <f>G9+H9+I9+J9+K9</f>
        <v>0</v>
      </c>
      <c r="G9" s="7">
        <f aca="true" t="shared" si="0" ref="G9:K12">G15+G20+G25</f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50"/>
      <c r="M9" s="72"/>
    </row>
    <row r="10" spans="1:13" ht="32.25" customHeight="1">
      <c r="A10" s="50"/>
      <c r="B10" s="74"/>
      <c r="C10" s="50"/>
      <c r="D10" s="6" t="s">
        <v>1</v>
      </c>
      <c r="E10" s="7">
        <v>0</v>
      </c>
      <c r="F10" s="15">
        <f>G10+H10+I10+J10+K10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50"/>
      <c r="M10" s="72"/>
    </row>
    <row r="11" spans="1:13" ht="12.75">
      <c r="A11" s="50"/>
      <c r="B11" s="74"/>
      <c r="C11" s="50"/>
      <c r="D11" s="6" t="s">
        <v>134</v>
      </c>
      <c r="E11" s="7">
        <v>0</v>
      </c>
      <c r="F11" s="15">
        <f>G11+H11+I11+J11+K11</f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50"/>
      <c r="M11" s="72"/>
    </row>
    <row r="12" spans="1:13" ht="25.5">
      <c r="A12" s="50"/>
      <c r="B12" s="74"/>
      <c r="C12" s="50"/>
      <c r="D12" s="6" t="s">
        <v>133</v>
      </c>
      <c r="E12" s="7">
        <v>0</v>
      </c>
      <c r="F12" s="15">
        <f>G12+H12+I12+J12+K12</f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50"/>
      <c r="M12" s="72"/>
    </row>
    <row r="13" spans="1:13" ht="15" customHeight="1">
      <c r="A13" s="19" t="s">
        <v>24</v>
      </c>
      <c r="B13" s="50" t="s">
        <v>58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72"/>
    </row>
    <row r="14" spans="1:13" ht="12.75">
      <c r="A14" s="50" t="s">
        <v>37</v>
      </c>
      <c r="B14" s="49" t="s">
        <v>104</v>
      </c>
      <c r="C14" s="50" t="s">
        <v>59</v>
      </c>
      <c r="D14" s="6" t="s">
        <v>2</v>
      </c>
      <c r="E14" s="7">
        <v>0</v>
      </c>
      <c r="F14" s="15">
        <f aca="true" t="shared" si="1" ref="F14:F33">G14+H14+I14+J14+K14</f>
        <v>0</v>
      </c>
      <c r="G14" s="15">
        <f>G15+G16+G17+G18</f>
        <v>0</v>
      </c>
      <c r="H14" s="15">
        <f>H15+H16+H17+H18</f>
        <v>0</v>
      </c>
      <c r="I14" s="15">
        <f>I15+I16+I17+I18</f>
        <v>0</v>
      </c>
      <c r="J14" s="7">
        <f>J15+J16+J17+J18</f>
        <v>0</v>
      </c>
      <c r="K14" s="7">
        <f>K15+K16+K17+K18</f>
        <v>0</v>
      </c>
      <c r="L14" s="50"/>
      <c r="M14" s="72"/>
    </row>
    <row r="15" spans="1:13" ht="36" customHeight="1">
      <c r="A15" s="50"/>
      <c r="B15" s="49"/>
      <c r="C15" s="50"/>
      <c r="D15" s="6" t="s">
        <v>11</v>
      </c>
      <c r="E15" s="7">
        <v>0</v>
      </c>
      <c r="F15" s="15">
        <f t="shared" si="1"/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50"/>
      <c r="M15" s="72"/>
    </row>
    <row r="16" spans="1:13" ht="36" customHeight="1">
      <c r="A16" s="50"/>
      <c r="B16" s="49"/>
      <c r="C16" s="50"/>
      <c r="D16" s="6" t="s">
        <v>1</v>
      </c>
      <c r="E16" s="7">
        <v>0</v>
      </c>
      <c r="F16" s="15">
        <f t="shared" si="1"/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50"/>
      <c r="M16" s="72"/>
    </row>
    <row r="17" spans="1:13" ht="36" customHeight="1">
      <c r="A17" s="50"/>
      <c r="B17" s="49"/>
      <c r="C17" s="50"/>
      <c r="D17" s="6" t="s">
        <v>134</v>
      </c>
      <c r="E17" s="7">
        <v>0</v>
      </c>
      <c r="F17" s="15">
        <f t="shared" si="1"/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50"/>
      <c r="M17" s="72"/>
    </row>
    <row r="18" spans="1:13" ht="53.25" customHeight="1">
      <c r="A18" s="50"/>
      <c r="B18" s="49"/>
      <c r="C18" s="50"/>
      <c r="D18" s="6" t="s">
        <v>133</v>
      </c>
      <c r="E18" s="7">
        <v>0</v>
      </c>
      <c r="F18" s="15">
        <f t="shared" si="1"/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50"/>
      <c r="M18" s="72"/>
    </row>
    <row r="19" spans="1:13" ht="40.5" customHeight="1">
      <c r="A19" s="50" t="s">
        <v>50</v>
      </c>
      <c r="B19" s="49" t="s">
        <v>121</v>
      </c>
      <c r="C19" s="50" t="s">
        <v>59</v>
      </c>
      <c r="D19" s="6" t="s">
        <v>2</v>
      </c>
      <c r="E19" s="7">
        <v>0</v>
      </c>
      <c r="F19" s="15">
        <f t="shared" si="1"/>
        <v>0</v>
      </c>
      <c r="G19" s="15">
        <f>G20+G21+G22+G23</f>
        <v>0</v>
      </c>
      <c r="H19" s="15">
        <f>H20+H21+H22+H23</f>
        <v>0</v>
      </c>
      <c r="I19" s="15">
        <f>I20+I21+I22+I23</f>
        <v>0</v>
      </c>
      <c r="J19" s="7">
        <f>J20+J21+J22+J23</f>
        <v>0</v>
      </c>
      <c r="K19" s="7">
        <f>K20+K21+K22+K23</f>
        <v>0</v>
      </c>
      <c r="L19" s="50"/>
      <c r="M19" s="72"/>
    </row>
    <row r="20" spans="1:13" ht="30.75" customHeight="1">
      <c r="A20" s="50"/>
      <c r="B20" s="49"/>
      <c r="C20" s="50"/>
      <c r="D20" s="6" t="s">
        <v>11</v>
      </c>
      <c r="E20" s="7">
        <v>0</v>
      </c>
      <c r="F20" s="15">
        <f t="shared" si="1"/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50"/>
      <c r="M20" s="72"/>
    </row>
    <row r="21" spans="1:13" ht="30" customHeight="1">
      <c r="A21" s="50"/>
      <c r="B21" s="49"/>
      <c r="C21" s="50"/>
      <c r="D21" s="6" t="s">
        <v>1</v>
      </c>
      <c r="E21" s="7">
        <v>0</v>
      </c>
      <c r="F21" s="15">
        <f t="shared" si="1"/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50"/>
      <c r="M21" s="72"/>
    </row>
    <row r="22" spans="1:13" ht="12.75">
      <c r="A22" s="50"/>
      <c r="B22" s="49"/>
      <c r="C22" s="50"/>
      <c r="D22" s="6" t="s">
        <v>134</v>
      </c>
      <c r="E22" s="7">
        <v>0</v>
      </c>
      <c r="F22" s="15">
        <f t="shared" si="1"/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50"/>
      <c r="M22" s="72"/>
    </row>
    <row r="23" spans="1:13" ht="37.5" customHeight="1">
      <c r="A23" s="50"/>
      <c r="B23" s="49"/>
      <c r="C23" s="50"/>
      <c r="D23" s="6" t="s">
        <v>133</v>
      </c>
      <c r="E23" s="7">
        <v>0</v>
      </c>
      <c r="F23" s="15">
        <f t="shared" si="1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50"/>
      <c r="M23" s="72"/>
    </row>
    <row r="24" spans="1:13" ht="24.75" customHeight="1">
      <c r="A24" s="50" t="s">
        <v>67</v>
      </c>
      <c r="B24" s="49" t="s">
        <v>122</v>
      </c>
      <c r="C24" s="50" t="s">
        <v>59</v>
      </c>
      <c r="D24" s="6" t="s">
        <v>2</v>
      </c>
      <c r="E24" s="7">
        <v>0</v>
      </c>
      <c r="F24" s="15">
        <f t="shared" si="1"/>
        <v>0</v>
      </c>
      <c r="G24" s="15">
        <f>G25+G26+G27+G28</f>
        <v>0</v>
      </c>
      <c r="H24" s="15">
        <f>H25+H26+H27+H28</f>
        <v>0</v>
      </c>
      <c r="I24" s="15">
        <f>I25+I26+I27+I28</f>
        <v>0</v>
      </c>
      <c r="J24" s="7">
        <f>J25+J26+J27+J28</f>
        <v>0</v>
      </c>
      <c r="K24" s="7">
        <f>K25+K26+K27+K28</f>
        <v>0</v>
      </c>
      <c r="L24" s="50"/>
      <c r="M24" s="72"/>
    </row>
    <row r="25" spans="1:13" ht="30.75" customHeight="1">
      <c r="A25" s="50"/>
      <c r="B25" s="49"/>
      <c r="C25" s="50"/>
      <c r="D25" s="6" t="s">
        <v>11</v>
      </c>
      <c r="E25" s="7">
        <v>0</v>
      </c>
      <c r="F25" s="15">
        <f t="shared" si="1"/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0"/>
      <c r="M25" s="72"/>
    </row>
    <row r="26" spans="1:17" ht="30" customHeight="1">
      <c r="A26" s="50"/>
      <c r="B26" s="49"/>
      <c r="C26" s="50"/>
      <c r="D26" s="6" t="s">
        <v>1</v>
      </c>
      <c r="E26" s="7">
        <v>0</v>
      </c>
      <c r="F26" s="15">
        <f t="shared" si="1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50"/>
      <c r="M26" s="72"/>
      <c r="Q26" s="44"/>
    </row>
    <row r="27" spans="1:13" ht="12.75">
      <c r="A27" s="50"/>
      <c r="B27" s="49"/>
      <c r="C27" s="50"/>
      <c r="D27" s="6" t="s">
        <v>134</v>
      </c>
      <c r="E27" s="7">
        <v>0</v>
      </c>
      <c r="F27" s="15">
        <f t="shared" si="1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50"/>
      <c r="M27" s="72"/>
    </row>
    <row r="28" spans="1:13" ht="30" customHeight="1">
      <c r="A28" s="50"/>
      <c r="B28" s="49"/>
      <c r="C28" s="50"/>
      <c r="D28" s="6" t="s">
        <v>133</v>
      </c>
      <c r="E28" s="7">
        <v>0</v>
      </c>
      <c r="F28" s="15">
        <f t="shared" si="1"/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50"/>
      <c r="M28" s="61"/>
    </row>
    <row r="29" spans="1:13" ht="13.5" customHeight="1">
      <c r="A29" s="50" t="s">
        <v>20</v>
      </c>
      <c r="B29" s="74" t="s">
        <v>141</v>
      </c>
      <c r="C29" s="50" t="s">
        <v>59</v>
      </c>
      <c r="D29" s="6" t="s">
        <v>2</v>
      </c>
      <c r="E29" s="15">
        <f>E55</f>
        <v>41552</v>
      </c>
      <c r="F29" s="15">
        <f t="shared" si="1"/>
        <v>637672</v>
      </c>
      <c r="G29" s="15">
        <f>G30+G31+G32+G33</f>
        <v>166776</v>
      </c>
      <c r="H29" s="15">
        <f>H30+H31+H32+H33</f>
        <v>225448</v>
      </c>
      <c r="I29" s="15">
        <f>I30+I31+I32+I33</f>
        <v>245448</v>
      </c>
      <c r="J29" s="7">
        <f>J30+J31+J32+J33</f>
        <v>0</v>
      </c>
      <c r="K29" s="7">
        <f>K30+K31+K32+K33</f>
        <v>0</v>
      </c>
      <c r="L29" s="50"/>
      <c r="M29" s="60" t="s">
        <v>60</v>
      </c>
    </row>
    <row r="30" spans="1:13" ht="31.5" customHeight="1">
      <c r="A30" s="50"/>
      <c r="B30" s="74"/>
      <c r="C30" s="50"/>
      <c r="D30" s="6" t="s">
        <v>11</v>
      </c>
      <c r="E30" s="15">
        <f>E56</f>
        <v>0</v>
      </c>
      <c r="F30" s="15">
        <f t="shared" si="1"/>
        <v>0</v>
      </c>
      <c r="G30" s="15">
        <f aca="true" t="shared" si="2" ref="G30:K32">G36+G41+G46+G51+G56+G61</f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50"/>
      <c r="M30" s="72"/>
    </row>
    <row r="31" spans="1:13" ht="30" customHeight="1">
      <c r="A31" s="50"/>
      <c r="B31" s="74"/>
      <c r="C31" s="50"/>
      <c r="D31" s="6" t="s">
        <v>1</v>
      </c>
      <c r="E31" s="15">
        <f>E57</f>
        <v>0</v>
      </c>
      <c r="F31" s="15">
        <f t="shared" si="1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50"/>
      <c r="M31" s="72"/>
    </row>
    <row r="32" spans="1:13" ht="12.75">
      <c r="A32" s="50"/>
      <c r="B32" s="74"/>
      <c r="C32" s="50"/>
      <c r="D32" s="6" t="s">
        <v>134</v>
      </c>
      <c r="E32" s="15">
        <f>E58</f>
        <v>0</v>
      </c>
      <c r="F32" s="15">
        <f t="shared" si="1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50"/>
      <c r="M32" s="72"/>
    </row>
    <row r="33" spans="1:13" ht="27.75" customHeight="1">
      <c r="A33" s="50"/>
      <c r="B33" s="74"/>
      <c r="C33" s="50"/>
      <c r="D33" s="6" t="s">
        <v>133</v>
      </c>
      <c r="E33" s="15">
        <f>E59</f>
        <v>41552</v>
      </c>
      <c r="F33" s="15">
        <f t="shared" si="1"/>
        <v>637672</v>
      </c>
      <c r="G33" s="15">
        <f>G39+G44+G49+G54+G59+G64</f>
        <v>166776</v>
      </c>
      <c r="H33" s="15">
        <f>H39+H44+H49+H54+H59+H64</f>
        <v>225448</v>
      </c>
      <c r="I33" s="15">
        <f>I39+I44+I49+I54+I59+I64</f>
        <v>245448</v>
      </c>
      <c r="J33" s="15">
        <f>J39+J44+J49+J54+J59+J64</f>
        <v>0</v>
      </c>
      <c r="K33" s="15">
        <f>K39+K44+K49+K54+K59+K64</f>
        <v>0</v>
      </c>
      <c r="L33" s="50"/>
      <c r="M33" s="72"/>
    </row>
    <row r="34" spans="1:13" ht="15" customHeight="1">
      <c r="A34" s="19" t="s">
        <v>25</v>
      </c>
      <c r="B34" s="50" t="s">
        <v>153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72"/>
    </row>
    <row r="35" spans="1:13" ht="12.75">
      <c r="A35" s="73" t="s">
        <v>38</v>
      </c>
      <c r="B35" s="49" t="s">
        <v>68</v>
      </c>
      <c r="C35" s="50" t="s">
        <v>59</v>
      </c>
      <c r="D35" s="6" t="s">
        <v>2</v>
      </c>
      <c r="E35" s="7">
        <v>0</v>
      </c>
      <c r="F35" s="15">
        <f>G35+H35+I35+J35+K35</f>
        <v>0</v>
      </c>
      <c r="G35" s="15">
        <f>G36+G37+G38+G39</f>
        <v>0</v>
      </c>
      <c r="H35" s="15">
        <f>H36+H37+H38+H39</f>
        <v>0</v>
      </c>
      <c r="I35" s="15">
        <f>I36+I37+I38+I39</f>
        <v>0</v>
      </c>
      <c r="J35" s="7">
        <f>J36+J37+J38+J39</f>
        <v>0</v>
      </c>
      <c r="K35" s="7">
        <f>K36+K37+K38+K39</f>
        <v>0</v>
      </c>
      <c r="L35" s="50"/>
      <c r="M35" s="72"/>
    </row>
    <row r="36" spans="1:13" ht="30" customHeight="1">
      <c r="A36" s="73"/>
      <c r="B36" s="49"/>
      <c r="C36" s="50"/>
      <c r="D36" s="6" t="s">
        <v>11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50"/>
      <c r="M36" s="72"/>
    </row>
    <row r="37" spans="1:13" ht="29.25" customHeight="1">
      <c r="A37" s="73"/>
      <c r="B37" s="49"/>
      <c r="C37" s="50"/>
      <c r="D37" s="6" t="s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50"/>
      <c r="M37" s="72"/>
    </row>
    <row r="38" spans="1:13" ht="12.75">
      <c r="A38" s="73"/>
      <c r="B38" s="49"/>
      <c r="C38" s="50"/>
      <c r="D38" s="6" t="s">
        <v>134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50"/>
      <c r="M38" s="72"/>
    </row>
    <row r="39" spans="1:13" ht="30" customHeight="1">
      <c r="A39" s="73"/>
      <c r="B39" s="49"/>
      <c r="C39" s="50"/>
      <c r="D39" s="6" t="s">
        <v>133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50"/>
      <c r="M39" s="72"/>
    </row>
    <row r="40" spans="1:13" ht="12.75">
      <c r="A40" s="73" t="s">
        <v>51</v>
      </c>
      <c r="B40" s="49" t="s">
        <v>123</v>
      </c>
      <c r="C40" s="50" t="s">
        <v>59</v>
      </c>
      <c r="D40" s="6" t="s">
        <v>2</v>
      </c>
      <c r="E40" s="7">
        <v>0</v>
      </c>
      <c r="F40" s="15">
        <f>G40+H40+I40+J40+K40</f>
        <v>0</v>
      </c>
      <c r="G40" s="15">
        <f>G41+G42+G43+G44</f>
        <v>0</v>
      </c>
      <c r="H40" s="15">
        <f>H41+H42+H43+H44</f>
        <v>0</v>
      </c>
      <c r="I40" s="15">
        <f>I41+I42+I43+I44</f>
        <v>0</v>
      </c>
      <c r="J40" s="7">
        <f>J41+J42+J43+J44</f>
        <v>0</v>
      </c>
      <c r="K40" s="7">
        <f>K41+K42+K43+K44</f>
        <v>0</v>
      </c>
      <c r="L40" s="50"/>
      <c r="M40" s="72"/>
    </row>
    <row r="41" spans="1:13" ht="30" customHeight="1">
      <c r="A41" s="73"/>
      <c r="B41" s="49"/>
      <c r="C41" s="50"/>
      <c r="D41" s="6" t="s">
        <v>11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50"/>
      <c r="M41" s="72"/>
    </row>
    <row r="42" spans="1:13" ht="29.25" customHeight="1">
      <c r="A42" s="73"/>
      <c r="B42" s="49"/>
      <c r="C42" s="50"/>
      <c r="D42" s="6" t="s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50"/>
      <c r="M42" s="72"/>
    </row>
    <row r="43" spans="1:13" ht="12.75">
      <c r="A43" s="73"/>
      <c r="B43" s="49"/>
      <c r="C43" s="50"/>
      <c r="D43" s="6" t="s">
        <v>134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50"/>
      <c r="M43" s="72"/>
    </row>
    <row r="44" spans="1:13" ht="30" customHeight="1">
      <c r="A44" s="73"/>
      <c r="B44" s="49"/>
      <c r="C44" s="50"/>
      <c r="D44" s="6" t="s">
        <v>133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50"/>
      <c r="M44" s="72"/>
    </row>
    <row r="45" spans="1:13" ht="12.75">
      <c r="A45" s="73" t="s">
        <v>52</v>
      </c>
      <c r="B45" s="49" t="s">
        <v>124</v>
      </c>
      <c r="C45" s="50" t="s">
        <v>59</v>
      </c>
      <c r="D45" s="6" t="s">
        <v>2</v>
      </c>
      <c r="E45" s="7">
        <v>0</v>
      </c>
      <c r="F45" s="15">
        <f>G45+H45+I45+J45+K45</f>
        <v>0</v>
      </c>
      <c r="G45" s="15">
        <f>G46+G47+G48+G49</f>
        <v>0</v>
      </c>
      <c r="H45" s="15">
        <f>H46+H47+H48+H49</f>
        <v>0</v>
      </c>
      <c r="I45" s="15">
        <f>I46+I47+I48+I49</f>
        <v>0</v>
      </c>
      <c r="J45" s="7">
        <f>J46+J47+J48+J49</f>
        <v>0</v>
      </c>
      <c r="K45" s="7">
        <f>K46+K47+K48+K49</f>
        <v>0</v>
      </c>
      <c r="L45" s="50"/>
      <c r="M45" s="72"/>
    </row>
    <row r="46" spans="1:13" ht="30" customHeight="1">
      <c r="A46" s="73"/>
      <c r="B46" s="49"/>
      <c r="C46" s="50"/>
      <c r="D46" s="6" t="s">
        <v>11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50"/>
      <c r="M46" s="72"/>
    </row>
    <row r="47" spans="1:13" ht="29.25" customHeight="1">
      <c r="A47" s="73"/>
      <c r="B47" s="49"/>
      <c r="C47" s="50"/>
      <c r="D47" s="6" t="s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50"/>
      <c r="M47" s="72"/>
    </row>
    <row r="48" spans="1:13" ht="12.75">
      <c r="A48" s="73"/>
      <c r="B48" s="49"/>
      <c r="C48" s="50"/>
      <c r="D48" s="6" t="s">
        <v>134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50"/>
      <c r="M48" s="72"/>
    </row>
    <row r="49" spans="1:13" ht="30" customHeight="1">
      <c r="A49" s="73"/>
      <c r="B49" s="49"/>
      <c r="C49" s="50"/>
      <c r="D49" s="6" t="s">
        <v>133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50"/>
      <c r="M49" s="72"/>
    </row>
    <row r="50" spans="1:13" ht="22.5" customHeight="1">
      <c r="A50" s="73" t="s">
        <v>69</v>
      </c>
      <c r="B50" s="49" t="s">
        <v>70</v>
      </c>
      <c r="C50" s="50" t="s">
        <v>59</v>
      </c>
      <c r="D50" s="6" t="s">
        <v>2</v>
      </c>
      <c r="E50" s="7">
        <v>0</v>
      </c>
      <c r="F50" s="15">
        <f>G50+H50+I50+J50+K50</f>
        <v>0</v>
      </c>
      <c r="G50" s="15">
        <f>G51+G52+G53+G54</f>
        <v>0</v>
      </c>
      <c r="H50" s="15">
        <f>H51+H52+H53+H54</f>
        <v>0</v>
      </c>
      <c r="I50" s="15">
        <f>I51+I52+I53+I54</f>
        <v>0</v>
      </c>
      <c r="J50" s="7">
        <f>J51+J52+J53+J54</f>
        <v>0</v>
      </c>
      <c r="K50" s="7">
        <f>K51+K52+K53+K54</f>
        <v>0</v>
      </c>
      <c r="L50" s="50"/>
      <c r="M50" s="72"/>
    </row>
    <row r="51" spans="1:13" ht="30" customHeight="1">
      <c r="A51" s="73"/>
      <c r="B51" s="49"/>
      <c r="C51" s="50"/>
      <c r="D51" s="6" t="s">
        <v>11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50"/>
      <c r="M51" s="72"/>
    </row>
    <row r="52" spans="1:13" ht="29.25" customHeight="1">
      <c r="A52" s="73"/>
      <c r="B52" s="49"/>
      <c r="C52" s="50"/>
      <c r="D52" s="6" t="s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50"/>
      <c r="M52" s="72"/>
    </row>
    <row r="53" spans="1:13" ht="12.75">
      <c r="A53" s="73"/>
      <c r="B53" s="49"/>
      <c r="C53" s="50"/>
      <c r="D53" s="6" t="s">
        <v>134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50"/>
      <c r="M53" s="72"/>
    </row>
    <row r="54" spans="1:13" ht="30" customHeight="1">
      <c r="A54" s="73"/>
      <c r="B54" s="49"/>
      <c r="C54" s="50"/>
      <c r="D54" s="6" t="s">
        <v>133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50"/>
      <c r="M54" s="72"/>
    </row>
    <row r="55" spans="1:13" ht="12.75">
      <c r="A55" s="73" t="s">
        <v>71</v>
      </c>
      <c r="B55" s="49" t="s">
        <v>120</v>
      </c>
      <c r="C55" s="50" t="s">
        <v>59</v>
      </c>
      <c r="D55" s="6" t="s">
        <v>2</v>
      </c>
      <c r="E55" s="7">
        <f>E59+E58+E57+E56</f>
        <v>41552</v>
      </c>
      <c r="F55" s="15">
        <f>G55+H55+I55+J55+K55</f>
        <v>0</v>
      </c>
      <c r="G55" s="15">
        <f>G56+G57+G58+G59</f>
        <v>0</v>
      </c>
      <c r="H55" s="15">
        <f>H56+H57+H58+H59</f>
        <v>0</v>
      </c>
      <c r="I55" s="15">
        <f>I56+I57+I58+I59</f>
        <v>0</v>
      </c>
      <c r="J55" s="7">
        <f>J56+J57+J58+J59</f>
        <v>0</v>
      </c>
      <c r="K55" s="7">
        <f>K56+K57+K58+K59</f>
        <v>0</v>
      </c>
      <c r="L55" s="50"/>
      <c r="M55" s="72"/>
    </row>
    <row r="56" spans="1:13" ht="27.75" customHeight="1">
      <c r="A56" s="73"/>
      <c r="B56" s="49"/>
      <c r="C56" s="50"/>
      <c r="D56" s="6" t="s">
        <v>11</v>
      </c>
      <c r="E56" s="7">
        <v>0</v>
      </c>
      <c r="F56" s="15">
        <f>G56+H56+I56+J56+K56</f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50"/>
      <c r="M56" s="72"/>
    </row>
    <row r="57" spans="1:13" ht="27.75" customHeight="1">
      <c r="A57" s="73"/>
      <c r="B57" s="49"/>
      <c r="C57" s="50"/>
      <c r="D57" s="6" t="s">
        <v>1</v>
      </c>
      <c r="E57" s="7">
        <v>0</v>
      </c>
      <c r="F57" s="15">
        <f>G57+H57+I57+J57+K57</f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50"/>
      <c r="M57" s="72"/>
    </row>
    <row r="58" spans="1:13" ht="12.75">
      <c r="A58" s="73"/>
      <c r="B58" s="49"/>
      <c r="C58" s="50"/>
      <c r="D58" s="6" t="s">
        <v>134</v>
      </c>
      <c r="E58" s="7">
        <v>0</v>
      </c>
      <c r="F58" s="15">
        <f>G58+H58+I58+J58+K58</f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50"/>
      <c r="M58" s="72"/>
    </row>
    <row r="59" spans="1:13" ht="28.5" customHeight="1">
      <c r="A59" s="73"/>
      <c r="B59" s="49"/>
      <c r="C59" s="50"/>
      <c r="D59" s="6" t="s">
        <v>133</v>
      </c>
      <c r="E59" s="7">
        <v>41552</v>
      </c>
      <c r="F59" s="15">
        <v>0</v>
      </c>
      <c r="G59" s="15">
        <v>0</v>
      </c>
      <c r="H59" s="15">
        <v>0</v>
      </c>
      <c r="I59" s="15">
        <v>0</v>
      </c>
      <c r="J59" s="7">
        <v>0</v>
      </c>
      <c r="K59" s="7">
        <v>0</v>
      </c>
      <c r="L59" s="50"/>
      <c r="M59" s="72"/>
    </row>
    <row r="60" spans="1:13" ht="12.75">
      <c r="A60" s="73" t="s">
        <v>72</v>
      </c>
      <c r="B60" s="49" t="s">
        <v>125</v>
      </c>
      <c r="C60" s="50" t="s">
        <v>59</v>
      </c>
      <c r="D60" s="6" t="s">
        <v>2</v>
      </c>
      <c r="E60" s="7">
        <v>0</v>
      </c>
      <c r="F60" s="15">
        <f aca="true" t="shared" si="3" ref="F60:F68">G60+H60+I60+J60+K60</f>
        <v>637672</v>
      </c>
      <c r="G60" s="15">
        <f>G61+G62+G63+G64</f>
        <v>166776</v>
      </c>
      <c r="H60" s="15">
        <f>H61+H62+H63+H64</f>
        <v>225448</v>
      </c>
      <c r="I60" s="15">
        <f>I61+I62+I63+I64</f>
        <v>245448</v>
      </c>
      <c r="J60" s="7">
        <f>J61+J62+J63+J64</f>
        <v>0</v>
      </c>
      <c r="K60" s="7">
        <f>K61+K62+K63+K64</f>
        <v>0</v>
      </c>
      <c r="L60" s="50"/>
      <c r="M60" s="72"/>
    </row>
    <row r="61" spans="1:13" ht="30.75" customHeight="1">
      <c r="A61" s="73"/>
      <c r="B61" s="49"/>
      <c r="C61" s="50"/>
      <c r="D61" s="6" t="s">
        <v>11</v>
      </c>
      <c r="E61" s="7">
        <v>0</v>
      </c>
      <c r="F61" s="15">
        <f t="shared" si="3"/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50"/>
      <c r="M61" s="72"/>
    </row>
    <row r="62" spans="1:13" ht="31.5" customHeight="1">
      <c r="A62" s="73"/>
      <c r="B62" s="49"/>
      <c r="C62" s="50"/>
      <c r="D62" s="6" t="s">
        <v>1</v>
      </c>
      <c r="E62" s="7">
        <v>0</v>
      </c>
      <c r="F62" s="15">
        <f t="shared" si="3"/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50"/>
      <c r="M62" s="72"/>
    </row>
    <row r="63" spans="1:13" ht="12.75">
      <c r="A63" s="73"/>
      <c r="B63" s="49"/>
      <c r="C63" s="50"/>
      <c r="D63" s="6" t="s">
        <v>134</v>
      </c>
      <c r="E63" s="7">
        <v>0</v>
      </c>
      <c r="F63" s="15">
        <f t="shared" si="3"/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50"/>
      <c r="M63" s="72"/>
    </row>
    <row r="64" spans="1:13" ht="30.75" customHeight="1">
      <c r="A64" s="73"/>
      <c r="B64" s="49"/>
      <c r="C64" s="50"/>
      <c r="D64" s="6" t="s">
        <v>133</v>
      </c>
      <c r="E64" s="7">
        <v>0</v>
      </c>
      <c r="F64" s="15">
        <f>G64+H64+I64+J64+K64</f>
        <v>637672</v>
      </c>
      <c r="G64" s="15">
        <v>166776</v>
      </c>
      <c r="H64" s="15">
        <v>225448</v>
      </c>
      <c r="I64" s="15">
        <v>245448</v>
      </c>
      <c r="J64" s="7">
        <v>0</v>
      </c>
      <c r="K64" s="7">
        <v>0</v>
      </c>
      <c r="L64" s="50"/>
      <c r="M64" s="61"/>
    </row>
    <row r="65" spans="1:13" ht="13.5" customHeight="1">
      <c r="A65" s="50" t="s">
        <v>47</v>
      </c>
      <c r="B65" s="74" t="s">
        <v>126</v>
      </c>
      <c r="C65" s="50" t="s">
        <v>59</v>
      </c>
      <c r="D65" s="6" t="s">
        <v>2</v>
      </c>
      <c r="E65" s="7">
        <f>E71</f>
        <v>12000</v>
      </c>
      <c r="F65" s="15">
        <f>G65+H65+I65+J65+K65</f>
        <v>1312265</v>
      </c>
      <c r="G65" s="15">
        <f>G66+G67+G68+G69</f>
        <v>548805</v>
      </c>
      <c r="H65" s="15">
        <f>H66+H67+H68+H69</f>
        <v>267230</v>
      </c>
      <c r="I65" s="15">
        <f>I66+I67+I68+I69</f>
        <v>496230</v>
      </c>
      <c r="J65" s="15">
        <f>J66+J67+J68+J69</f>
        <v>0</v>
      </c>
      <c r="K65" s="15">
        <f>K66+K67+K68+K69</f>
        <v>0</v>
      </c>
      <c r="L65" s="50"/>
      <c r="M65" s="60" t="s">
        <v>61</v>
      </c>
    </row>
    <row r="66" spans="1:13" ht="32.25" customHeight="1">
      <c r="A66" s="50"/>
      <c r="B66" s="74"/>
      <c r="C66" s="50"/>
      <c r="D66" s="6" t="s">
        <v>11</v>
      </c>
      <c r="E66" s="7">
        <f>E72</f>
        <v>0</v>
      </c>
      <c r="F66" s="15">
        <f t="shared" si="3"/>
        <v>0</v>
      </c>
      <c r="G66" s="7">
        <f aca="true" t="shared" si="4" ref="G66:K69">G72</f>
        <v>0</v>
      </c>
      <c r="H66" s="7">
        <f t="shared" si="4"/>
        <v>0</v>
      </c>
      <c r="I66" s="7">
        <f t="shared" si="4"/>
        <v>0</v>
      </c>
      <c r="J66" s="7">
        <f t="shared" si="4"/>
        <v>0</v>
      </c>
      <c r="K66" s="7">
        <f t="shared" si="4"/>
        <v>0</v>
      </c>
      <c r="L66" s="50"/>
      <c r="M66" s="72"/>
    </row>
    <row r="67" spans="1:13" ht="30.75" customHeight="1">
      <c r="A67" s="50"/>
      <c r="B67" s="74"/>
      <c r="C67" s="50"/>
      <c r="D67" s="6" t="s">
        <v>1</v>
      </c>
      <c r="E67" s="7">
        <f>E73</f>
        <v>0</v>
      </c>
      <c r="F67" s="15">
        <f t="shared" si="3"/>
        <v>0</v>
      </c>
      <c r="G67" s="7">
        <f t="shared" si="4"/>
        <v>0</v>
      </c>
      <c r="H67" s="7">
        <f t="shared" si="4"/>
        <v>0</v>
      </c>
      <c r="I67" s="7">
        <f t="shared" si="4"/>
        <v>0</v>
      </c>
      <c r="J67" s="7">
        <f t="shared" si="4"/>
        <v>0</v>
      </c>
      <c r="K67" s="7">
        <f t="shared" si="4"/>
        <v>0</v>
      </c>
      <c r="L67" s="50"/>
      <c r="M67" s="72"/>
    </row>
    <row r="68" spans="1:13" ht="27.75" customHeight="1">
      <c r="A68" s="50"/>
      <c r="B68" s="74"/>
      <c r="C68" s="50"/>
      <c r="D68" s="6" t="s">
        <v>134</v>
      </c>
      <c r="E68" s="7">
        <f>E74</f>
        <v>0</v>
      </c>
      <c r="F68" s="15">
        <f t="shared" si="3"/>
        <v>0</v>
      </c>
      <c r="G68" s="7">
        <f t="shared" si="4"/>
        <v>0</v>
      </c>
      <c r="H68" s="7">
        <f t="shared" si="4"/>
        <v>0</v>
      </c>
      <c r="I68" s="7">
        <f t="shared" si="4"/>
        <v>0</v>
      </c>
      <c r="J68" s="7">
        <f t="shared" si="4"/>
        <v>0</v>
      </c>
      <c r="K68" s="7">
        <f t="shared" si="4"/>
        <v>0</v>
      </c>
      <c r="L68" s="50"/>
      <c r="M68" s="72"/>
    </row>
    <row r="69" spans="1:13" ht="25.5">
      <c r="A69" s="50"/>
      <c r="B69" s="74"/>
      <c r="C69" s="50"/>
      <c r="D69" s="6" t="s">
        <v>133</v>
      </c>
      <c r="E69" s="7">
        <f>E75</f>
        <v>12000</v>
      </c>
      <c r="F69" s="15">
        <f>G69+H69+I69+J69+K69</f>
        <v>1312265</v>
      </c>
      <c r="G69" s="15">
        <f>G75</f>
        <v>548805</v>
      </c>
      <c r="H69" s="15">
        <f t="shared" si="4"/>
        <v>267230</v>
      </c>
      <c r="I69" s="15">
        <f t="shared" si="4"/>
        <v>496230</v>
      </c>
      <c r="J69" s="15">
        <f t="shared" si="4"/>
        <v>0</v>
      </c>
      <c r="K69" s="15">
        <f t="shared" si="4"/>
        <v>0</v>
      </c>
      <c r="L69" s="50"/>
      <c r="M69" s="72"/>
    </row>
    <row r="70" spans="1:13" ht="15" customHeight="1">
      <c r="A70" s="19" t="s">
        <v>53</v>
      </c>
      <c r="B70" s="50" t="s">
        <v>103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72"/>
    </row>
    <row r="71" spans="1:13" ht="27" customHeight="1">
      <c r="A71" s="50" t="s">
        <v>73</v>
      </c>
      <c r="B71" s="49" t="s">
        <v>177</v>
      </c>
      <c r="C71" s="50" t="s">
        <v>59</v>
      </c>
      <c r="D71" s="6" t="s">
        <v>2</v>
      </c>
      <c r="E71" s="7">
        <f>E72+E73+E74+E75</f>
        <v>12000</v>
      </c>
      <c r="F71" s="15">
        <f aca="true" t="shared" si="5" ref="F71:F80">G71+H71+I71+J71+K71</f>
        <v>1312265</v>
      </c>
      <c r="G71" s="15">
        <f>G72+G73+G74+G75</f>
        <v>548805</v>
      </c>
      <c r="H71" s="15">
        <f>H72+H73+H74+H75</f>
        <v>267230</v>
      </c>
      <c r="I71" s="15">
        <f>I72+I73+I74+I75</f>
        <v>496230</v>
      </c>
      <c r="J71" s="15">
        <f>J72+J73+J74+J75</f>
        <v>0</v>
      </c>
      <c r="K71" s="15">
        <f>K72+K73+K74+K75</f>
        <v>0</v>
      </c>
      <c r="L71" s="50"/>
      <c r="M71" s="72"/>
    </row>
    <row r="72" spans="1:13" ht="30.75" customHeight="1">
      <c r="A72" s="50"/>
      <c r="B72" s="49"/>
      <c r="C72" s="50"/>
      <c r="D72" s="6" t="s">
        <v>11</v>
      </c>
      <c r="E72" s="7">
        <v>0</v>
      </c>
      <c r="F72" s="15">
        <f t="shared" si="5"/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50"/>
      <c r="M72" s="72"/>
    </row>
    <row r="73" spans="1:13" ht="35.25" customHeight="1">
      <c r="A73" s="50"/>
      <c r="B73" s="49"/>
      <c r="C73" s="50"/>
      <c r="D73" s="6" t="s">
        <v>1</v>
      </c>
      <c r="E73" s="7">
        <v>0</v>
      </c>
      <c r="F73" s="15">
        <f t="shared" si="5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50"/>
      <c r="M73" s="72"/>
    </row>
    <row r="74" spans="1:13" ht="12.75">
      <c r="A74" s="50"/>
      <c r="B74" s="49"/>
      <c r="C74" s="50"/>
      <c r="D74" s="6" t="s">
        <v>134</v>
      </c>
      <c r="E74" s="7">
        <v>0</v>
      </c>
      <c r="F74" s="15">
        <f t="shared" si="5"/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50"/>
      <c r="M74" s="72"/>
    </row>
    <row r="75" spans="1:13" ht="33" customHeight="1">
      <c r="A75" s="50"/>
      <c r="B75" s="49"/>
      <c r="C75" s="50"/>
      <c r="D75" s="6" t="s">
        <v>133</v>
      </c>
      <c r="E75" s="7">
        <v>12000</v>
      </c>
      <c r="F75" s="15">
        <f>G75+H75+I75+J75+K75</f>
        <v>1312265</v>
      </c>
      <c r="G75" s="15">
        <v>548805</v>
      </c>
      <c r="H75" s="15">
        <v>267230</v>
      </c>
      <c r="I75" s="15">
        <v>496230</v>
      </c>
      <c r="J75" s="15">
        <v>0</v>
      </c>
      <c r="K75" s="15">
        <v>0</v>
      </c>
      <c r="L75" s="50"/>
      <c r="M75" s="61"/>
    </row>
    <row r="76" spans="1:13" ht="27" customHeight="1">
      <c r="A76" s="50"/>
      <c r="B76" s="75" t="s">
        <v>132</v>
      </c>
      <c r="C76" s="50" t="s">
        <v>161</v>
      </c>
      <c r="D76" s="6" t="s">
        <v>2</v>
      </c>
      <c r="E76" s="7">
        <f>E71+E55</f>
        <v>53552</v>
      </c>
      <c r="F76" s="15">
        <f t="shared" si="5"/>
        <v>1949937</v>
      </c>
      <c r="G76" s="15">
        <f>G77+G78+G79+G80</f>
        <v>715581</v>
      </c>
      <c r="H76" s="15">
        <f>H77+H78+H79+H80</f>
        <v>492678</v>
      </c>
      <c r="I76" s="15">
        <f>I77+I78+I79+I80</f>
        <v>741678</v>
      </c>
      <c r="J76" s="15">
        <f>J77+J78+J79+J80</f>
        <v>0</v>
      </c>
      <c r="K76" s="15">
        <f>K77+K78+K79+K80</f>
        <v>0</v>
      </c>
      <c r="L76" s="60"/>
      <c r="M76" s="60"/>
    </row>
    <row r="77" spans="1:13" ht="30.75" customHeight="1">
      <c r="A77" s="50"/>
      <c r="B77" s="76"/>
      <c r="C77" s="50"/>
      <c r="D77" s="6" t="s">
        <v>11</v>
      </c>
      <c r="E77" s="7">
        <f>E72+E56</f>
        <v>0</v>
      </c>
      <c r="F77" s="15">
        <f t="shared" si="5"/>
        <v>0</v>
      </c>
      <c r="G77" s="15">
        <f aca="true" t="shared" si="6" ref="G77:K80">G66+G30+G9</f>
        <v>0</v>
      </c>
      <c r="H77" s="15">
        <f t="shared" si="6"/>
        <v>0</v>
      </c>
      <c r="I77" s="15">
        <f t="shared" si="6"/>
        <v>0</v>
      </c>
      <c r="J77" s="15">
        <f t="shared" si="6"/>
        <v>0</v>
      </c>
      <c r="K77" s="15">
        <f t="shared" si="6"/>
        <v>0</v>
      </c>
      <c r="L77" s="72"/>
      <c r="M77" s="72"/>
    </row>
    <row r="78" spans="1:13" ht="27" customHeight="1">
      <c r="A78" s="50"/>
      <c r="B78" s="76"/>
      <c r="C78" s="50"/>
      <c r="D78" s="6" t="s">
        <v>1</v>
      </c>
      <c r="E78" s="7">
        <f>E73+E57</f>
        <v>0</v>
      </c>
      <c r="F78" s="15">
        <f t="shared" si="5"/>
        <v>0</v>
      </c>
      <c r="G78" s="15">
        <f t="shared" si="6"/>
        <v>0</v>
      </c>
      <c r="H78" s="15">
        <f t="shared" si="6"/>
        <v>0</v>
      </c>
      <c r="I78" s="15">
        <f t="shared" si="6"/>
        <v>0</v>
      </c>
      <c r="J78" s="15">
        <f t="shared" si="6"/>
        <v>0</v>
      </c>
      <c r="K78" s="15">
        <f t="shared" si="6"/>
        <v>0</v>
      </c>
      <c r="L78" s="72"/>
      <c r="M78" s="72"/>
    </row>
    <row r="79" spans="1:13" ht="12.75">
      <c r="A79" s="50"/>
      <c r="B79" s="76"/>
      <c r="C79" s="50"/>
      <c r="D79" s="6" t="s">
        <v>134</v>
      </c>
      <c r="E79" s="7">
        <f>E74+E58</f>
        <v>0</v>
      </c>
      <c r="F79" s="15">
        <f t="shared" si="5"/>
        <v>0</v>
      </c>
      <c r="G79" s="15">
        <f t="shared" si="6"/>
        <v>0</v>
      </c>
      <c r="H79" s="15">
        <f t="shared" si="6"/>
        <v>0</v>
      </c>
      <c r="I79" s="15">
        <f t="shared" si="6"/>
        <v>0</v>
      </c>
      <c r="J79" s="15">
        <f t="shared" si="6"/>
        <v>0</v>
      </c>
      <c r="K79" s="15">
        <f t="shared" si="6"/>
        <v>0</v>
      </c>
      <c r="L79" s="72"/>
      <c r="M79" s="72"/>
    </row>
    <row r="80" spans="1:13" ht="34.5" customHeight="1">
      <c r="A80" s="50"/>
      <c r="B80" s="77"/>
      <c r="C80" s="50"/>
      <c r="D80" s="6" t="s">
        <v>133</v>
      </c>
      <c r="E80" s="7">
        <f>E75+E59</f>
        <v>53552</v>
      </c>
      <c r="F80" s="15">
        <f t="shared" si="5"/>
        <v>1949937</v>
      </c>
      <c r="G80" s="15">
        <f>G69+G33+G12</f>
        <v>715581</v>
      </c>
      <c r="H80" s="15">
        <f>H69+H33+H12</f>
        <v>492678</v>
      </c>
      <c r="I80" s="15">
        <f t="shared" si="6"/>
        <v>741678</v>
      </c>
      <c r="J80" s="15">
        <f t="shared" si="6"/>
        <v>0</v>
      </c>
      <c r="K80" s="15">
        <f t="shared" si="6"/>
        <v>0</v>
      </c>
      <c r="L80" s="61"/>
      <c r="M80" s="61"/>
    </row>
  </sheetData>
  <sheetProtection/>
  <mergeCells count="64">
    <mergeCell ref="C71:C75"/>
    <mergeCell ref="A55:A59"/>
    <mergeCell ref="A35:A39"/>
    <mergeCell ref="B55:B59"/>
    <mergeCell ref="C55:C59"/>
    <mergeCell ref="A45:A49"/>
    <mergeCell ref="C60:C64"/>
    <mergeCell ref="C40:C44"/>
    <mergeCell ref="C5:C6"/>
    <mergeCell ref="A19:A23"/>
    <mergeCell ref="A50:A54"/>
    <mergeCell ref="B50:B54"/>
    <mergeCell ref="C50:C54"/>
    <mergeCell ref="B35:B39"/>
    <mergeCell ref="G5:K5"/>
    <mergeCell ref="F5:F6"/>
    <mergeCell ref="A71:A75"/>
    <mergeCell ref="B71:B75"/>
    <mergeCell ref="C29:C33"/>
    <mergeCell ref="B65:B69"/>
    <mergeCell ref="C35:C39"/>
    <mergeCell ref="B13:K13"/>
    <mergeCell ref="A5:A6"/>
    <mergeCell ref="A8:A12"/>
    <mergeCell ref="M5:M6"/>
    <mergeCell ref="B40:B44"/>
    <mergeCell ref="A2:L2"/>
    <mergeCell ref="A3:L3"/>
    <mergeCell ref="A29:A33"/>
    <mergeCell ref="B29:B33"/>
    <mergeCell ref="A14:A18"/>
    <mergeCell ref="C8:C12"/>
    <mergeCell ref="L5:L6"/>
    <mergeCell ref="E5:E6"/>
    <mergeCell ref="K1:M1"/>
    <mergeCell ref="F4:G4"/>
    <mergeCell ref="L8:L75"/>
    <mergeCell ref="C65:C69"/>
    <mergeCell ref="B34:K34"/>
    <mergeCell ref="B70:K70"/>
    <mergeCell ref="B19:B23"/>
    <mergeCell ref="C19:C23"/>
    <mergeCell ref="M29:M64"/>
    <mergeCell ref="M8:M28"/>
    <mergeCell ref="D5:D6"/>
    <mergeCell ref="B5:B6"/>
    <mergeCell ref="B8:B12"/>
    <mergeCell ref="A76:A80"/>
    <mergeCell ref="B76:B80"/>
    <mergeCell ref="C76:C80"/>
    <mergeCell ref="A60:A64"/>
    <mergeCell ref="B60:B64"/>
    <mergeCell ref="B14:B18"/>
    <mergeCell ref="C14:C18"/>
    <mergeCell ref="L76:L80"/>
    <mergeCell ref="M76:M80"/>
    <mergeCell ref="A24:A28"/>
    <mergeCell ref="B24:B28"/>
    <mergeCell ref="C24:C28"/>
    <mergeCell ref="B45:B49"/>
    <mergeCell ref="C45:C49"/>
    <mergeCell ref="A40:A44"/>
    <mergeCell ref="M65:M75"/>
    <mergeCell ref="A65:A69"/>
  </mergeCells>
  <printOptions/>
  <pageMargins left="0.984251968503937" right="0.5905511811023623" top="0.7874015748031497" bottom="0.5905511811023623" header="0.5118110236220472" footer="0.5118110236220472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12"/>
  <sheetViews>
    <sheetView view="pageBreakPreview" zoomScaleSheetLayoutView="100" zoomScalePageLayoutView="0" workbookViewId="0" topLeftCell="A1">
      <selection activeCell="D1" sqref="D1:H1"/>
    </sheetView>
  </sheetViews>
  <sheetFormatPr defaultColWidth="17.140625" defaultRowHeight="12.75"/>
  <cols>
    <col min="1" max="1" width="4.421875" style="2" customWidth="1"/>
    <col min="2" max="2" width="42.28125" style="2" customWidth="1"/>
    <col min="3" max="3" width="36.421875" style="2" customWidth="1"/>
    <col min="4" max="4" width="10.57421875" style="2" customWidth="1"/>
    <col min="5" max="5" width="12.140625" style="2" customWidth="1"/>
    <col min="6" max="6" width="12.8515625" style="2" customWidth="1"/>
    <col min="7" max="7" width="15.140625" style="2" customWidth="1"/>
    <col min="8" max="8" width="25.28125" style="2" customWidth="1"/>
    <col min="9" max="16384" width="17.140625" style="2" customWidth="1"/>
  </cols>
  <sheetData>
    <row r="1" spans="2:10" ht="39.75" customHeight="1">
      <c r="B1" s="1"/>
      <c r="C1" s="1"/>
      <c r="D1" s="56" t="s">
        <v>171</v>
      </c>
      <c r="E1" s="56"/>
      <c r="F1" s="56"/>
      <c r="G1" s="56"/>
      <c r="H1" s="56"/>
      <c r="I1" s="28"/>
      <c r="J1" s="28"/>
    </row>
    <row r="2" spans="1:12" s="3" customFormat="1" ht="67.5" customHeight="1">
      <c r="A2" s="59" t="s">
        <v>163</v>
      </c>
      <c r="B2" s="59"/>
      <c r="C2" s="59"/>
      <c r="D2" s="59"/>
      <c r="E2" s="59"/>
      <c r="F2" s="59"/>
      <c r="G2" s="59"/>
      <c r="H2" s="59"/>
      <c r="I2" s="14"/>
      <c r="J2" s="14"/>
      <c r="K2" s="14"/>
      <c r="L2" s="14"/>
    </row>
    <row r="3" spans="1:8" ht="49.5" customHeight="1">
      <c r="A3" s="50" t="s">
        <v>74</v>
      </c>
      <c r="B3" s="50" t="s">
        <v>75</v>
      </c>
      <c r="C3" s="50" t="s">
        <v>76</v>
      </c>
      <c r="D3" s="50" t="s">
        <v>164</v>
      </c>
      <c r="E3" s="50"/>
      <c r="F3" s="50"/>
      <c r="G3" s="50"/>
      <c r="H3" s="81" t="s">
        <v>77</v>
      </c>
    </row>
    <row r="4" spans="1:8" ht="12.75">
      <c r="A4" s="50"/>
      <c r="B4" s="50"/>
      <c r="C4" s="50"/>
      <c r="D4" s="8" t="s">
        <v>78</v>
      </c>
      <c r="E4" s="31" t="s">
        <v>79</v>
      </c>
      <c r="F4" s="31" t="s">
        <v>80</v>
      </c>
      <c r="G4" s="31" t="s">
        <v>81</v>
      </c>
      <c r="H4" s="81"/>
    </row>
    <row r="5" spans="1:8" ht="12.75">
      <c r="A5" s="18">
        <v>1</v>
      </c>
      <c r="B5" s="18">
        <v>2</v>
      </c>
      <c r="C5" s="18">
        <v>3</v>
      </c>
      <c r="D5" s="18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48.75" customHeight="1">
      <c r="A6" s="30" t="s">
        <v>6</v>
      </c>
      <c r="B6" s="6" t="s">
        <v>129</v>
      </c>
      <c r="C6" s="35" t="s">
        <v>83</v>
      </c>
      <c r="D6" s="82" t="s">
        <v>152</v>
      </c>
      <c r="E6" s="82" t="s">
        <v>152</v>
      </c>
      <c r="F6" s="82" t="s">
        <v>152</v>
      </c>
      <c r="G6" s="82" t="s">
        <v>152</v>
      </c>
      <c r="H6" s="60" t="s">
        <v>91</v>
      </c>
    </row>
    <row r="7" spans="1:8" ht="36.75" customHeight="1">
      <c r="A7" s="30" t="s">
        <v>20</v>
      </c>
      <c r="B7" s="6" t="s">
        <v>85</v>
      </c>
      <c r="C7" s="60" t="s">
        <v>86</v>
      </c>
      <c r="D7" s="83"/>
      <c r="E7" s="83"/>
      <c r="F7" s="83"/>
      <c r="G7" s="83"/>
      <c r="H7" s="72"/>
    </row>
    <row r="8" spans="1:8" ht="47.25" customHeight="1">
      <c r="A8" s="30" t="s">
        <v>47</v>
      </c>
      <c r="B8" s="6" t="s">
        <v>87</v>
      </c>
      <c r="C8" s="61"/>
      <c r="D8" s="83"/>
      <c r="E8" s="83"/>
      <c r="F8" s="83"/>
      <c r="G8" s="83"/>
      <c r="H8" s="72"/>
    </row>
    <row r="9" spans="1:8" ht="64.5" customHeight="1">
      <c r="A9" s="30" t="s">
        <v>82</v>
      </c>
      <c r="B9" s="6" t="s">
        <v>88</v>
      </c>
      <c r="C9" s="7" t="s">
        <v>89</v>
      </c>
      <c r="D9" s="83"/>
      <c r="E9" s="83"/>
      <c r="F9" s="83"/>
      <c r="G9" s="83"/>
      <c r="H9" s="72"/>
    </row>
    <row r="10" spans="1:8" ht="73.5" customHeight="1">
      <c r="A10" s="30" t="s">
        <v>84</v>
      </c>
      <c r="B10" s="6" t="s">
        <v>90</v>
      </c>
      <c r="C10" s="7" t="s">
        <v>142</v>
      </c>
      <c r="D10" s="84"/>
      <c r="E10" s="84"/>
      <c r="F10" s="84"/>
      <c r="G10" s="84"/>
      <c r="H10" s="61"/>
    </row>
    <row r="11" spans="1:8" ht="12.75">
      <c r="A11" s="36"/>
      <c r="B11" s="37"/>
      <c r="C11" s="22"/>
      <c r="D11" s="38"/>
      <c r="E11" s="38"/>
      <c r="F11" s="38"/>
      <c r="G11" s="38"/>
      <c r="H11" s="22"/>
    </row>
    <row r="12" spans="1:8" s="33" customFormat="1" ht="12.75">
      <c r="A12" s="32"/>
      <c r="B12" s="33" t="s">
        <v>150</v>
      </c>
      <c r="H12" s="34" t="s">
        <v>149</v>
      </c>
    </row>
  </sheetData>
  <sheetProtection/>
  <mergeCells count="13">
    <mergeCell ref="D6:D10"/>
    <mergeCell ref="E6:E10"/>
    <mergeCell ref="F6:F10"/>
    <mergeCell ref="G6:G10"/>
    <mergeCell ref="H6:H10"/>
    <mergeCell ref="C7:C8"/>
    <mergeCell ref="D1:H1"/>
    <mergeCell ref="A2:H2"/>
    <mergeCell ref="A3:A4"/>
    <mergeCell ref="B3:B4"/>
    <mergeCell ref="C3:C4"/>
    <mergeCell ref="D3:G3"/>
    <mergeCell ref="H3:H4"/>
  </mergeCell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"/>
  <sheetViews>
    <sheetView view="pageBreakPreview" zoomScaleSheetLayoutView="100" zoomScalePageLayoutView="0" workbookViewId="0" topLeftCell="A1">
      <selection activeCell="D1" sqref="D1:H1"/>
    </sheetView>
  </sheetViews>
  <sheetFormatPr defaultColWidth="17.140625" defaultRowHeight="12.75"/>
  <cols>
    <col min="1" max="1" width="4.421875" style="2" customWidth="1"/>
    <col min="2" max="2" width="42.28125" style="2" customWidth="1"/>
    <col min="3" max="3" width="36.421875" style="2" customWidth="1"/>
    <col min="4" max="4" width="10.57421875" style="2" customWidth="1"/>
    <col min="5" max="5" width="12.140625" style="2" customWidth="1"/>
    <col min="6" max="6" width="12.8515625" style="2" customWidth="1"/>
    <col min="7" max="7" width="15.140625" style="2" customWidth="1"/>
    <col min="8" max="8" width="25.28125" style="2" customWidth="1"/>
    <col min="9" max="16384" width="17.140625" style="2" customWidth="1"/>
  </cols>
  <sheetData>
    <row r="1" spans="2:10" ht="48.75" customHeight="1">
      <c r="B1" s="1"/>
      <c r="C1" s="1"/>
      <c r="D1" s="56" t="s">
        <v>172</v>
      </c>
      <c r="E1" s="56"/>
      <c r="F1" s="56"/>
      <c r="G1" s="56"/>
      <c r="H1" s="56"/>
      <c r="I1" s="28"/>
      <c r="J1" s="28"/>
    </row>
    <row r="2" spans="1:12" s="3" customFormat="1" ht="63" customHeight="1">
      <c r="A2" s="59" t="s">
        <v>165</v>
      </c>
      <c r="B2" s="59"/>
      <c r="C2" s="59"/>
      <c r="D2" s="59"/>
      <c r="E2" s="59"/>
      <c r="F2" s="59"/>
      <c r="G2" s="59"/>
      <c r="H2" s="59"/>
      <c r="I2" s="14"/>
      <c r="J2" s="14"/>
      <c r="K2" s="14"/>
      <c r="L2" s="14"/>
    </row>
    <row r="3" spans="1:8" ht="49.5" customHeight="1">
      <c r="A3" s="50" t="s">
        <v>74</v>
      </c>
      <c r="B3" s="50" t="s">
        <v>75</v>
      </c>
      <c r="C3" s="50" t="s">
        <v>76</v>
      </c>
      <c r="D3" s="50" t="s">
        <v>164</v>
      </c>
      <c r="E3" s="50"/>
      <c r="F3" s="50"/>
      <c r="G3" s="50"/>
      <c r="H3" s="81" t="s">
        <v>77</v>
      </c>
    </row>
    <row r="4" spans="1:8" ht="12.75">
      <c r="A4" s="50"/>
      <c r="B4" s="50"/>
      <c r="C4" s="50"/>
      <c r="D4" s="8" t="s">
        <v>78</v>
      </c>
      <c r="E4" s="31" t="s">
        <v>79</v>
      </c>
      <c r="F4" s="31" t="s">
        <v>80</v>
      </c>
      <c r="G4" s="31" t="s">
        <v>81</v>
      </c>
      <c r="H4" s="81"/>
    </row>
    <row r="5" spans="1:8" ht="12.75">
      <c r="A5" s="18">
        <v>1</v>
      </c>
      <c r="B5" s="18">
        <v>2</v>
      </c>
      <c r="C5" s="18">
        <v>3</v>
      </c>
      <c r="D5" s="18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63.75">
      <c r="A6" s="30" t="s">
        <v>6</v>
      </c>
      <c r="B6" s="6" t="s">
        <v>144</v>
      </c>
      <c r="C6" s="60" t="s">
        <v>143</v>
      </c>
      <c r="D6" s="82" t="s">
        <v>151</v>
      </c>
      <c r="E6" s="82" t="s">
        <v>151</v>
      </c>
      <c r="F6" s="82" t="s">
        <v>151</v>
      </c>
      <c r="G6" s="82" t="s">
        <v>151</v>
      </c>
      <c r="H6" s="60" t="s">
        <v>61</v>
      </c>
    </row>
    <row r="7" spans="1:8" ht="89.25">
      <c r="A7" s="30" t="s">
        <v>20</v>
      </c>
      <c r="B7" s="6" t="s">
        <v>145</v>
      </c>
      <c r="C7" s="61"/>
      <c r="D7" s="84"/>
      <c r="E7" s="84"/>
      <c r="F7" s="84"/>
      <c r="G7" s="84"/>
      <c r="H7" s="61"/>
    </row>
    <row r="8" spans="1:8" ht="12.75">
      <c r="A8" s="36"/>
      <c r="B8" s="37"/>
      <c r="C8" s="22"/>
      <c r="D8" s="38"/>
      <c r="E8" s="38"/>
      <c r="F8" s="38"/>
      <c r="G8" s="38"/>
      <c r="H8" s="22"/>
    </row>
    <row r="9" spans="1:8" s="33" customFormat="1" ht="12.75">
      <c r="A9" s="32"/>
      <c r="B9" s="33" t="s">
        <v>150</v>
      </c>
      <c r="H9" s="34" t="s">
        <v>148</v>
      </c>
    </row>
  </sheetData>
  <sheetProtection/>
  <mergeCells count="13">
    <mergeCell ref="C6:C7"/>
    <mergeCell ref="D6:D7"/>
    <mergeCell ref="E6:E7"/>
    <mergeCell ref="F6:F7"/>
    <mergeCell ref="G6:G7"/>
    <mergeCell ref="H6:H7"/>
    <mergeCell ref="D1:H1"/>
    <mergeCell ref="A2:H2"/>
    <mergeCell ref="A3:A4"/>
    <mergeCell ref="B3:B4"/>
    <mergeCell ref="C3:C4"/>
    <mergeCell ref="D3:G3"/>
    <mergeCell ref="H3:H4"/>
  </mergeCell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2017-11-28T08:22:02Z</cp:lastPrinted>
  <dcterms:created xsi:type="dcterms:W3CDTF">1996-10-08T23:32:33Z</dcterms:created>
  <dcterms:modified xsi:type="dcterms:W3CDTF">2017-11-29T15:19:15Z</dcterms:modified>
  <cp:category/>
  <cp:version/>
  <cp:contentType/>
  <cp:contentStatus/>
</cp:coreProperties>
</file>