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3"/>
  </bookViews>
  <sheets>
    <sheet name="Подпр 3(+)(15)" sheetId="1" r:id="rId1"/>
    <sheet name="Планир Рез 3(+)(16)" sheetId="2" r:id="rId2"/>
    <sheet name="Методика 3(+)(17)" sheetId="3" r:id="rId3"/>
    <sheet name="Обоснов 3(+)(18)" sheetId="4" r:id="rId4"/>
    <sheet name="Меропр 3(+)(19)" sheetId="5" r:id="rId5"/>
    <sheet name="Дорож 3(+)(20)" sheetId="6" r:id="rId6"/>
    <sheet name="Дорож 3(+)(21)" sheetId="7" r:id="rId7"/>
  </sheets>
  <definedNames/>
  <calcPr fullCalcOnLoad="1"/>
</workbook>
</file>

<file path=xl/sharedStrings.xml><?xml version="1.0" encoding="utf-8"?>
<sst xmlns="http://schemas.openxmlformats.org/spreadsheetml/2006/main" count="827" uniqueCount="222">
  <si>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</si>
  <si>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</si>
  <si>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</si>
  <si>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</si>
  <si>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</si>
  <si>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</si>
  <si>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</si>
  <si>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</si>
  <si>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</si>
  <si>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</si>
  <si>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</si>
  <si>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</si>
  <si>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</si>
  <si>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</si>
  <si>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</si>
  <si>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</si>
  <si>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</si>
  <si>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</si>
  <si>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</si>
  <si>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</si>
  <si>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</si>
  <si>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</si>
  <si>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</si>
  <si>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</si>
  <si>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</si>
  <si>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</si>
  <si>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</si>
  <si>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</si>
  <si>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</si>
  <si>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</si>
  <si>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</si>
  <si>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</si>
  <si>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</si>
  <si>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</si>
  <si>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</si>
  <si>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</si>
  <si>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</si>
  <si>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</si>
  <si>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</si>
  <si>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</si>
  <si>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</si>
  <si>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</si>
  <si>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</si>
  <si>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</si>
  <si>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</si>
  <si>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</si>
  <si>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</si>
  <si>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</si>
  <si>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</si>
  <si>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</si>
  <si>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</si>
  <si>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</si>
  <si>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</si>
  <si>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</si>
  <si>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</si>
  <si>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</si>
  <si>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</si>
  <si>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</si>
  <si>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</si>
  <si>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</si>
  <si>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</si>
  <si>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</si>
  <si>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</si>
  <si>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</si>
  <si>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</si>
  <si>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ед.</t>
  </si>
  <si>
    <t>%/шт</t>
  </si>
  <si>
    <t>ед./тыс.чел.</t>
  </si>
  <si>
    <t>1.2.1</t>
  </si>
  <si>
    <t>Благоустройство территории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</si>
  <si>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Обеспеченность обустроенными дворовыми территориями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</si>
  <si>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установленных контейнерных площадок по сбору мусора, в том числе вблизи СНТ и вдоль дорог, с которых осуществляется вывоз мусора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</si>
  <si>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отремонтированых шахтных колодцев</t>
    </r>
  </si>
  <si>
    <r>
      <t>Показатель 5</t>
    </r>
    <r>
      <rPr>
        <sz val="11"/>
        <color indexed="8"/>
        <rFont val="Times New Roman"/>
        <family val="1"/>
      </rPr>
      <t xml:space="preserve">  
Количество отловленных безнадзорных животных</t>
    </r>
  </si>
  <si>
    <r>
      <t xml:space="preserve">Показатель 6
</t>
    </r>
    <r>
      <rPr>
        <sz val="11"/>
        <color indexed="8"/>
        <rFont val="Times New Roman"/>
        <family val="1"/>
      </rPr>
      <t>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  </r>
  </si>
  <si>
    <r>
      <t xml:space="preserve">Показатель 7   
</t>
    </r>
    <r>
      <rPr>
        <sz val="11"/>
        <color indexed="8"/>
        <rFont val="Times New Roman"/>
        <family val="1"/>
      </rPr>
      <t>Количество приобретенной техники для нужд коммунального хозяйства и благоустройства территорий</t>
    </r>
  </si>
  <si>
    <r>
      <t xml:space="preserve">Показатель 8 </t>
    </r>
    <r>
      <rPr>
        <sz val="11"/>
        <color indexed="8"/>
        <rFont val="Times New Roman"/>
        <family val="1"/>
      </rPr>
      <t xml:space="preserve">
Обеспечение городских мероприятий МТК и мусорными контейнерами</t>
    </r>
  </si>
  <si>
    <r>
      <t xml:space="preserve">Показатель 9 
</t>
    </r>
    <r>
      <rPr>
        <sz val="11"/>
        <color indexed="8"/>
        <rFont val="Times New Roman"/>
        <family val="1"/>
      </rPr>
      <t>Количество выявленных и оформленных органами местного самоуправления нарушений норм и требований, установленных Законом Московской области "" О благоустройстве в МО"" по которым выставлены штрафы на 1 тыс. населения</t>
    </r>
  </si>
  <si>
    <t>30/171</t>
  </si>
  <si>
    <t>40/223</t>
  </si>
  <si>
    <t>50/275</t>
  </si>
  <si>
    <t>60/327</t>
  </si>
  <si>
    <t>70/380</t>
  </si>
  <si>
    <t>шт.</t>
  </si>
  <si>
    <t>Приложение № 19   
к муниципальной программе городского округа Химки</t>
  </si>
  <si>
    <t>Приведение в надлежащее состояние территории городского округа Химки для комфортного проживания населения</t>
  </si>
  <si>
    <t>20/116</t>
  </si>
  <si>
    <t>Количество отловленных безнадзорных животных</t>
  </si>
  <si>
    <t>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</si>
  <si>
    <t>Количество отремонтированных шахтных колодцев</t>
  </si>
  <si>
    <t>Обеспечение городских мероприятий МТК и
мусорными контейнерами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</si>
  <si>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 О благоустройстве в МО" по которым выставлены штрафы на 1 тыс. населения</t>
  </si>
  <si>
    <t>Приложение № 20   
к муниципальной программе городского округа Химки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</si>
  <si>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Обеспеченность обустроенными дворовыми территориями</t>
    </r>
  </si>
  <si>
    <t>Определяется как количество (единиц) обустроенных дворовых территориий в городском округе Химки.                                  Рассчитывается по формуле:                                                                    К = Коб / Кд, где:                                                                                      Коб - количество обустроенных дворовых территориий в городском округе Химки;                                                                      Кд - общее количество дворовых территорий в городском округе Химки</t>
  </si>
  <si>
    <t>Форма КС-2 муниципального контракта, на основании акта выполненных работ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</si>
  <si>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обустроенных детских игровых площадок на территории муниципальных образований</t>
    </r>
  </si>
  <si>
    <t>Определяется как количество обустроенных детских игровых площадок на территории городского округа Химки. Рассчитывается по формуле:                                                                      К = Кде, где:                                                                                                  Кде - Количество обустроенных детских игровых площадок на территории городского округа Химки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</si>
  <si>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Количество установленных контейнерных площадок по сбору мусора, в том числе вблизи СНТ и вдоль дорог, с которых осуществляется вывоз мусора</t>
    </r>
  </si>
  <si>
    <t>Определяется как количество установленных контейнерных площадок по сбору мусора, в том числе вблизи СНТ и вдоль дорог, с которых осуществляется вывоз мусора.                    Рассчитывается по формуле:                                                                    К = Кснт, где:                                                                                                  Кснт - количество установленных контейнерных площадок по сбору мусора, в том числе вблизи СНТ и вдоль дорог, с которых осуществляется вывоз мусора;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</si>
  <si>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приобретенной технии для нужд коммунального хозяйства и благоустройства территорий</t>
    </r>
  </si>
  <si>
    <t>Количественный показатель. Определяется как количество приобретенной технии для нужд коммунального хозяйства и благоустройства территорий на конец отчетного периода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</si>
  <si>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отловленных безнадзорных животных</t>
    </r>
  </si>
  <si>
    <t>Определяется как количество отловленных безнадзорных животных на территории городского округа Химки на конец отчетного периода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</si>
  <si>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вывезенных тентов-укрытий, брошенных автомобилей и иных объектов, несанкционированно установленных на территории городского округа Химки</t>
    </r>
  </si>
  <si>
    <t>Определяется как количество вывезенных тентов-укрытий, брошенных автомобилей и иных объектов, несанкционированно установленных на территории городского округа Химки на конец отчетного периода</t>
  </si>
  <si>
    <r>
      <rPr>
        <b/>
        <sz val="10"/>
        <rFont val="Times New Roman"/>
        <family val="1"/>
      </rPr>
      <t xml:space="preserve">Показатель № 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отремонтированных шахтных колодцев</t>
    </r>
  </si>
  <si>
    <t>Определяется как количество отремонтированных шахтных колодцев в городском округе Химки на конец отчетного периода</t>
  </si>
  <si>
    <r>
      <rPr>
        <b/>
        <sz val="10"/>
        <rFont val="Times New Roman"/>
        <family val="1"/>
      </rPr>
      <t xml:space="preserve">Показатель № 8  </t>
    </r>
    <r>
      <rPr>
        <sz val="10"/>
        <rFont val="Times New Roman"/>
        <family val="1"/>
      </rPr>
      <t xml:space="preserve">                                                                                                           Обеспечение городских мероприятий МТК и мусорными контейнерами</t>
    </r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</si>
  <si>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выявленных и оформленных органами местного самоуправления нарушений норм и требований, установленных Законом Московской области " О благоустройстве в МО" по которым выставлены штрафы на 1 тыс. населения</t>
    </r>
  </si>
  <si>
    <t>Определяется как соотношение количества выявленных и оформленных органами местного самоуправления нарушений норм и требований на твсячу населения городского округа Химки.                                                                                                            К = Квн * 1000 / S, где:                                                                                     Квн - количество выявленных и оформленных органами местного самоуправления нарушений норм и требований;                                   S - количество человек, проживающих в городском округе Химки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</si>
  <si>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Приведение в надлежащее состояние территории городского округа Химки для комфортного проживания населения</t>
    </r>
  </si>
  <si>
    <t>Уменьшение количества выявленных
несанкционированных свалок мусора на территории муниципального образования, включая СНТ, объекты дорожного хозяйства и др.</t>
  </si>
  <si>
    <t>Снижение количества выявленных
несанкционированных свалок на территории г.о. Химки</t>
  </si>
  <si>
    <t>Контроль за безнадзорными животными в г.о. Химки</t>
  </si>
  <si>
    <t>Вывоз более 1000 шт. БРТС, тентов укрытий и иных объектов</t>
  </si>
  <si>
    <t>Ежегодный ремонт и содержание фонтанов</t>
  </si>
  <si>
    <t>Увеличение площади обустроенной и озелененной территории</t>
  </si>
  <si>
    <t>Приобретение техники для нужд благоустройства территорий городского округа Химки позволит
качественнее содержать в надлежащем состоянии территорию городского округа Химки</t>
  </si>
  <si>
    <t>Увеличение площади обустроенной и озелененной территории, отвечающей нормативным требованиям к 2019 году</t>
  </si>
  <si>
    <t>Улучшение санитарного состояния городского округа Химки. Увеличение площади обустроенной и озелененной территории, отвечающей нормативным требованиям.Обеспеченность обустроенными дворовыми территориями в количестве. Обустройство детских игровых площадок на территории городского округа Химки, с ежегодным увеличением не менее, чем на 10%. Снижение количества выявленных несанкционированных свалок на территории г.о. Химки. Содержание фонтанов в соответствующем состоянии</t>
  </si>
  <si>
    <t>Паспорт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</si>
  <si>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 «Развитие жилищно-коммунального хозяйства городского округа Химки»</t>
  </si>
  <si>
    <t>Приложение № 15   
к муниципальной программе городского округа Химки</t>
  </si>
  <si>
    <t>«Развитие жилищно-коммунального хозяйства городского округа Химки»</t>
  </si>
  <si>
    <t>Перечень мероприятий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</si>
  <si>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Основное мероприятие 2. Создание условий для благоустройства территорий городского округа Химки</t>
  </si>
  <si>
    <t>Основное мероприятие 1. Финансовое обеспечение выполнения муниципальных услуг (выполнения работ)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</si>
  <si>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</si>
  <si>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</si>
  <si>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</si>
  <si>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</si>
  <si>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</si>
  <si>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</si>
  <si>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</si>
  <si>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</si>
  <si>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</si>
  <si>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</si>
  <si>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Обеспечение ремонта и содержания внутриквартальных дорог</t>
  </si>
  <si>
    <t>Приложение № 16   
к муниципальной программе городского округа Химки</t>
  </si>
  <si>
    <t>Планируемые результаты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</si>
  <si>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Методика расчета значений показателей эффективности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</si>
  <si>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Обоснование финансовых ресурсов, необходимых для реализации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</si>
  <si>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1.1.1 Расходы на обеспечение деятельности (оказание услуг)
муниципальных учреждений по благоустройству и озеленению
городского округа Химки</t>
  </si>
  <si>
    <t>«Дорожная карта» по выполнению основного мероприятия «Финансовое обеспечение выполнения муниципальных услуг (выполнения работ)»,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</si>
  <si>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«Создание условий для благоустройства территорий городского округа Химки», подпрограммы «Благоустройство территории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</si>
  <si>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21  
к муниципальной программе городского округа Химки</t>
  </si>
  <si>
    <t xml:space="preserve">Управление жилищно-коммунального хозяйства и благоустройства Администрации </t>
  </si>
  <si>
    <t>Обеспеченность обустроенными дворовыми территориями</t>
  </si>
  <si>
    <t>Количество обустроенных детских игровых площадок на территории муниципальных образований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</si>
  <si>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</si>
  <si>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Количество приобретенной техники для нужд коммунального хозяйства и благоустройства территорий</t>
  </si>
  <si>
    <t>Стоимость рассчитана на основании 3-ех коммерческих предложений</t>
  </si>
  <si>
    <t>Стоимость рассчитана на основании единичных расценок МБУ "КБиО", утвержденных Управлением ЖКХиБ</t>
  </si>
  <si>
    <t>Объем
финансирования в 2016 году
(тыс. руб)</t>
  </si>
  <si>
    <t>Приложение № 17   
к муниципальной программе городского округа Химки</t>
  </si>
  <si>
    <t>Приложение № 18  
к муниципальной программе городского округа Химки</t>
  </si>
  <si>
    <t>Определяется как доля городских мероприятий обеспеченных МТК и мусорными контейнерами к общему количеству городских мероприятий.                                                            
Рассчитывается по формуле:                                                                      К = Кмтк / Ком, где:                                                                                   Кмтк- количество городских мероприятий обеспеченных МТК и мусорными контейнерами в городском округе Химки;                         Кд - общее количество городских мероприятий в городском округе Химки</t>
  </si>
  <si>
    <t>Благоустройство городского округа Химки и озеленение городского округа Химки на протяжении 2017 года</t>
  </si>
  <si>
    <t>Обеспеченность обустроенными дворовыми территориями 55 дворов ежегодно</t>
  </si>
  <si>
    <t>Субсидия из бюджета Московской области на приобретение техники для нужд благоустройства городского округа Химки</t>
  </si>
  <si>
    <t>1.2.12</t>
  </si>
  <si>
    <t>1.2.13</t>
  </si>
  <si>
    <t>Расходы на содержание, ремонт внутриквартальных дорог</t>
  </si>
  <si>
    <t>На основании локальной сметы подготовленной МБУ "КБиО" Сметная стоимость всех работ рассчитана в соответствии утвержденных расценок ТЕР68, ТЕР01, ТЕР22, ТЕР46, ТЕР27, ТЕР47</t>
  </si>
  <si>
    <t>Расходы на комплексное благоустройство дворовых территорий</t>
  </si>
  <si>
    <t>Расходы на приобретение и установка детских игровых площадок на территории городского округа Химки</t>
  </si>
  <si>
    <t>Устройство контейнерных площадок, в т.ч. вблизи СНТ, вдоль дорог</t>
  </si>
  <si>
    <t>Расходы на вывоз ТБО</t>
  </si>
  <si>
    <t>Расходы на вывоз тентов-укрытий, брошенного автотранспорта и иных объектов</t>
  </si>
  <si>
    <t>Расходы на содержание и ремонт фонтанов</t>
  </si>
  <si>
    <t>Расходы на ремонт тропиночной сети</t>
  </si>
  <si>
    <t>Проектирование и обустройство входных зон</t>
  </si>
  <si>
    <t>1.2.14</t>
  </si>
  <si>
    <t>1.2.15</t>
  </si>
  <si>
    <t>Стоимость рассчитана на основании проектно-сметной документации</t>
  </si>
  <si>
    <t>Создание инженерно-топографических планов дворовых территорий</t>
  </si>
  <si>
    <t>Благоустройство городского округа Химки в рамках подготовки к ЧМ 2018 по футболу</t>
  </si>
  <si>
    <t>Создание проектов входных зон к проведению чемпионата мира по футболу в 2018 году</t>
  </si>
  <si>
    <t>Создание инженерно-топографических планов дворовых территорий к проведению чемпионата мира по футболу 
в 2018 году</t>
  </si>
  <si>
    <t>Комплексное благоустройство городского округа Химки в рамках подготовки к чемпионату мира по футболу в 2018 году</t>
  </si>
  <si>
    <t>Реализация мероприятий по подготовке и проведению чемпионата мира по футболу
 в 2018 году</t>
  </si>
  <si>
    <t>Расходы на обеспечение деятельности (оказание услуг)
муниципальных учреждений по благоустройству и озеленению городского округа</t>
  </si>
  <si>
    <t>Обеспеченность обустроенными дворовыми территориями                             в 2017 - 30%                                                              в 2018 - 40%                                                        в 2019 - 50%                                                              в 2020 - 60%                                                            в 2021 - 70%</t>
  </si>
  <si>
    <t>1.2.1 Субсидия из бюджета Московской области на приобретение техники для нужд благоустройства городского округа Химки</t>
  </si>
  <si>
    <t>Расходы на отлов и содержание безнадзорных животных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</si>
  <si>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</si>
  <si>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</si>
  <si>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</si>
  <si>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</si>
  <si>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</si>
  <si>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</si>
  <si>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</si>
  <si>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________________/Г.Л. Лапидус/</t>
  </si>
  <si>
    <t>И.о. директора 
МБУ "КБиО" 
С.С. Карабаева</t>
  </si>
  <si>
    <t>Расходы на реализацию мероприятий по подготовке к проведению чемпионата мира по футболу в 2018 году в Российской Федерации</t>
  </si>
  <si>
    <t>Расходы на оплату по исполнительным листам</t>
  </si>
  <si>
    <t>Задача 1. Приведение в надлежащее состояние территории городского округа Химки для комфортного проживания населения, тыс. руб.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</si>
  <si>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Финансовое обеспечение выполнения муниципальных услуг (выполнения работ)</t>
    </r>
  </si>
  <si>
    <r>
      <rPr>
        <b/>
        <sz val="11"/>
        <color indexed="8"/>
        <rFont val="Times New Roman"/>
        <family val="1"/>
      </rPr>
      <t xml:space="preserve">Подпрограмма
</t>
    </r>
    <r>
      <rPr>
        <sz val="11"/>
        <color indexed="8"/>
        <rFont val="Times New Roman"/>
        <family val="1"/>
      </rPr>
      <t>Благоустройство территории городского округа Химки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</si>
  <si>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1.2 Создание условий для благоустройства территорий
городского округа Химки</t>
    </r>
  </si>
  <si>
    <t>ИТОГО ПО ПОДПРОГРАММЕ:</t>
  </si>
  <si>
    <t>2017-2021</t>
  </si>
  <si>
    <t>1.2.2 Расходы на содержание, ремонт внутриквартальных дорог</t>
  </si>
  <si>
    <t>1.2.3 Расходы на комплексное благоустройство дворовых территорий</t>
  </si>
  <si>
    <t>1.2.4 Расходы на приобретение и установка детских игровых площадок на территории городского округа Химки</t>
  </si>
  <si>
    <t>1.2.5 Устройство контейнерных площадок, в т.ч. вблизи СНТ,
вдоль дорог</t>
  </si>
  <si>
    <t>1.2.6 Расходы на вывоз ТБО</t>
  </si>
  <si>
    <t>1.2.7 Расходы на отлов и содержание безнадзорных животных</t>
  </si>
  <si>
    <t>1.2.8 Расходы на вывоз тентов-укрытий, брошенного автотранспорта и иных объектов</t>
  </si>
  <si>
    <t>1.2.9 Расходы на содержание и ремонт фонтанов</t>
  </si>
  <si>
    <t>1.2.10 Расходы на ремонт тропиночной сети</t>
  </si>
  <si>
    <t>1.2.11 Проектирование и обустройство входных зон</t>
  </si>
  <si>
    <t>1.2.12 Создание инженерно-топографических планов дворовых территорий</t>
  </si>
  <si>
    <t>1.2.13 Благоустройство городского округа Химки в рамках подготовки к ЧМ 2018 по футболу</t>
  </si>
  <si>
    <t>1.2.14 Расходы на оплату по исполнительным листам</t>
  </si>
  <si>
    <t>1.2.15 Расходы на реализацию мероприятий по подготовке и проведению чемпионата мира по футболу в 2018 году в Российской Федерации</t>
  </si>
  <si>
    <t>% / шт.</t>
  </si>
  <si>
    <t>ед. / тыс.чел.</t>
  </si>
  <si>
    <t>ед. / 1000 чел.</t>
  </si>
  <si>
    <t>Погашение задолженности по исполнительным листам</t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</si>
  <si>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обустроенных детских игровых площадок на территории муниципального образования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</si>
</sst>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00_ ;\-#,##0.000\ "/>
    <numFmt numFmtId="202" formatCode="#,##0.0_ ;\-#,##0.0\ "/>
    <numFmt numFmtId="203" formatCode="#,##0.0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3" fontId="5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54" fillId="0" borderId="10" xfId="6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 indent="3"/>
    </xf>
    <xf numFmtId="195" fontId="56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4" fillId="0" borderId="12" xfId="0" applyFont="1" applyFill="1" applyBorder="1" applyAlignment="1">
      <alignment horizontal="left" vertical="top" wrapText="1" indent="3"/>
    </xf>
    <xf numFmtId="195" fontId="54" fillId="0" borderId="13" xfId="0" applyNumberFormat="1" applyFont="1" applyFill="1" applyBorder="1" applyAlignment="1">
      <alignment horizontal="right" vertical="top" wrapText="1" indent="3"/>
    </xf>
    <xf numFmtId="0" fontId="54" fillId="0" borderId="14" xfId="0" applyFont="1" applyFill="1" applyBorder="1" applyAlignment="1">
      <alignment horizontal="left" vertical="top" wrapText="1" indent="3"/>
    </xf>
    <xf numFmtId="195" fontId="56" fillId="0" borderId="15" xfId="0" applyNumberFormat="1" applyFont="1" applyFill="1" applyBorder="1" applyAlignment="1">
      <alignment horizontal="right" vertical="top" wrapText="1" indent="3"/>
    </xf>
    <xf numFmtId="195" fontId="54" fillId="0" borderId="16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top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wrapText="1" shrinkToFit="1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" fontId="58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A20" sqref="A20:C20"/>
    </sheetView>
  </sheetViews>
  <sheetFormatPr defaultColWidth="9.140625" defaultRowHeight="12.75"/>
  <cols>
    <col min="1" max="1" width="46.8515625" style="36" customWidth="1"/>
    <col min="2" max="2" width="16.00390625" style="36" customWidth="1"/>
    <col min="3" max="3" width="23.7109375" style="36" customWidth="1"/>
    <col min="4" max="4" width="24.00390625" style="36" customWidth="1"/>
    <col min="5" max="9" width="12.7109375" style="36" customWidth="1"/>
    <col min="10" max="10" width="16.8515625" style="36" customWidth="1"/>
    <col min="11" max="16384" width="9.140625" style="36" customWidth="1"/>
  </cols>
  <sheetData>
    <row r="1" spans="4:10" ht="28.5" customHeight="1">
      <c r="D1" s="37"/>
      <c r="E1" s="71" t="s">
        <v>123</v>
      </c>
      <c r="F1" s="71"/>
      <c r="G1" s="71"/>
      <c r="H1" s="71"/>
      <c r="I1" s="71"/>
      <c r="J1" s="71"/>
    </row>
    <row r="2" spans="4:10" ht="15.75">
      <c r="D2" s="69" t="s">
        <v>122</v>
      </c>
      <c r="E2" s="69"/>
      <c r="F2" s="69"/>
      <c r="G2" s="69"/>
      <c r="H2" s="69"/>
      <c r="I2" s="69"/>
      <c r="J2" s="69"/>
    </row>
    <row r="3" spans="1:10" s="38" customFormat="1" ht="30" customHeight="1">
      <c r="A3" s="72" t="s">
        <v>121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8" customFormat="1" ht="5.2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23" t="s">
        <v>52</v>
      </c>
      <c r="B5" s="74" t="s">
        <v>12</v>
      </c>
      <c r="C5" s="74"/>
      <c r="D5" s="74"/>
      <c r="E5" s="74"/>
      <c r="F5" s="74"/>
      <c r="G5" s="74"/>
      <c r="H5" s="74"/>
      <c r="I5" s="74"/>
      <c r="J5" s="74"/>
    </row>
    <row r="6" spans="1:10" ht="15.75">
      <c r="A6" s="23" t="s">
        <v>53</v>
      </c>
      <c r="B6" s="75" t="s">
        <v>54</v>
      </c>
      <c r="C6" s="75"/>
      <c r="D6" s="75"/>
      <c r="E6" s="58" t="s">
        <v>33</v>
      </c>
      <c r="F6" s="58" t="s">
        <v>55</v>
      </c>
      <c r="G6" s="58" t="s">
        <v>56</v>
      </c>
      <c r="H6" s="58" t="s">
        <v>57</v>
      </c>
      <c r="I6" s="58" t="s">
        <v>58</v>
      </c>
      <c r="J6" s="62"/>
    </row>
    <row r="7" spans="1:12" ht="45">
      <c r="A7" s="23" t="s">
        <v>197</v>
      </c>
      <c r="B7" s="64">
        <v>286845</v>
      </c>
      <c r="C7" s="65"/>
      <c r="D7" s="65"/>
      <c r="E7" s="30">
        <f>SUM(E12:E13)</f>
        <v>733581</v>
      </c>
      <c r="F7" s="30">
        <v>275200</v>
      </c>
      <c r="G7" s="30">
        <v>275200</v>
      </c>
      <c r="H7" s="30">
        <v>283598</v>
      </c>
      <c r="I7" s="30">
        <v>283598</v>
      </c>
      <c r="J7" s="62"/>
      <c r="L7" s="39"/>
    </row>
    <row r="8" spans="1:10" ht="15.75">
      <c r="A8" s="66" t="s">
        <v>59</v>
      </c>
      <c r="B8" s="67" t="s">
        <v>7</v>
      </c>
      <c r="C8" s="67" t="s">
        <v>60</v>
      </c>
      <c r="D8" s="68" t="s">
        <v>1</v>
      </c>
      <c r="E8" s="70" t="s">
        <v>61</v>
      </c>
      <c r="F8" s="70"/>
      <c r="G8" s="70"/>
      <c r="H8" s="70"/>
      <c r="I8" s="70"/>
      <c r="J8" s="70"/>
    </row>
    <row r="9" spans="1:10" ht="15.75">
      <c r="A9" s="66"/>
      <c r="B9" s="67"/>
      <c r="C9" s="67"/>
      <c r="D9" s="68"/>
      <c r="E9" s="58" t="s">
        <v>33</v>
      </c>
      <c r="F9" s="58" t="s">
        <v>55</v>
      </c>
      <c r="G9" s="58" t="s">
        <v>56</v>
      </c>
      <c r="H9" s="58" t="s">
        <v>57</v>
      </c>
      <c r="I9" s="58" t="s">
        <v>58</v>
      </c>
      <c r="J9" s="58" t="s">
        <v>0</v>
      </c>
    </row>
    <row r="10" spans="1:10" ht="27" customHeight="1">
      <c r="A10" s="66"/>
      <c r="B10" s="67" t="s">
        <v>69</v>
      </c>
      <c r="C10" s="67" t="s">
        <v>147</v>
      </c>
      <c r="D10" s="23" t="s">
        <v>13</v>
      </c>
      <c r="E10" s="34">
        <f>SUM(E11:E14)</f>
        <v>733581</v>
      </c>
      <c r="F10" s="34">
        <f>SUM(F11:F14)</f>
        <v>275200</v>
      </c>
      <c r="G10" s="34">
        <f>SUM(G11:G14)</f>
        <v>275200</v>
      </c>
      <c r="H10" s="34">
        <f>SUM(H11:H14)</f>
        <v>283598</v>
      </c>
      <c r="I10" s="34">
        <f>SUM(I11:I14)</f>
        <v>283598</v>
      </c>
      <c r="J10" s="35">
        <f>E10+F10+G10+H10+I10</f>
        <v>1851177</v>
      </c>
    </row>
    <row r="11" spans="1:10" ht="31.5" customHeight="1">
      <c r="A11" s="66"/>
      <c r="B11" s="67"/>
      <c r="C11" s="67"/>
      <c r="D11" s="23" t="s">
        <v>14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</row>
    <row r="12" spans="1:10" ht="30">
      <c r="A12" s="66"/>
      <c r="B12" s="67"/>
      <c r="C12" s="67"/>
      <c r="D12" s="23" t="s">
        <v>5</v>
      </c>
      <c r="E12" s="46">
        <v>300525</v>
      </c>
      <c r="F12" s="57">
        <v>0</v>
      </c>
      <c r="G12" s="57">
        <v>0</v>
      </c>
      <c r="H12" s="57">
        <v>0</v>
      </c>
      <c r="I12" s="57">
        <v>0</v>
      </c>
      <c r="J12" s="46">
        <f>SUM(E12:I12)</f>
        <v>300525</v>
      </c>
    </row>
    <row r="13" spans="1:10" ht="36" customHeight="1">
      <c r="A13" s="66"/>
      <c r="B13" s="67"/>
      <c r="C13" s="67"/>
      <c r="D13" s="23" t="s">
        <v>34</v>
      </c>
      <c r="E13" s="30">
        <v>433056</v>
      </c>
      <c r="F13" s="30">
        <v>275200</v>
      </c>
      <c r="G13" s="30">
        <v>275200</v>
      </c>
      <c r="H13" s="30">
        <v>283598</v>
      </c>
      <c r="I13" s="30">
        <v>283598</v>
      </c>
      <c r="J13" s="46">
        <f>SUM(E13:I13)</f>
        <v>1550652</v>
      </c>
    </row>
    <row r="14" spans="1:10" ht="30">
      <c r="A14" s="66"/>
      <c r="B14" s="67"/>
      <c r="C14" s="67"/>
      <c r="D14" s="23" t="s">
        <v>8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</row>
    <row r="15" spans="1:10" ht="31.5" customHeight="1">
      <c r="A15" s="68" t="s">
        <v>62</v>
      </c>
      <c r="B15" s="68"/>
      <c r="C15" s="68"/>
      <c r="D15" s="57" t="s">
        <v>11</v>
      </c>
      <c r="E15" s="58" t="s">
        <v>33</v>
      </c>
      <c r="F15" s="58" t="s">
        <v>55</v>
      </c>
      <c r="G15" s="58" t="s">
        <v>56</v>
      </c>
      <c r="H15" s="58" t="s">
        <v>57</v>
      </c>
      <c r="I15" s="58" t="s">
        <v>58</v>
      </c>
      <c r="J15" s="62"/>
    </row>
    <row r="16" spans="1:10" ht="30" customHeight="1">
      <c r="A16" s="63" t="s">
        <v>70</v>
      </c>
      <c r="B16" s="63"/>
      <c r="C16" s="63"/>
      <c r="D16" s="2" t="s">
        <v>217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82</v>
      </c>
      <c r="J16" s="62"/>
    </row>
    <row r="17" spans="1:10" ht="44.25" customHeight="1">
      <c r="A17" s="63" t="s">
        <v>221</v>
      </c>
      <c r="B17" s="63"/>
      <c r="C17" s="63"/>
      <c r="D17" s="2" t="s">
        <v>83</v>
      </c>
      <c r="E17" s="2">
        <v>60</v>
      </c>
      <c r="F17" s="2">
        <v>66</v>
      </c>
      <c r="G17" s="2">
        <v>73</v>
      </c>
      <c r="H17" s="2">
        <v>80</v>
      </c>
      <c r="I17" s="2">
        <v>88</v>
      </c>
      <c r="J17" s="62"/>
    </row>
    <row r="18" spans="1:10" ht="46.5" customHeight="1">
      <c r="A18" s="63" t="s">
        <v>71</v>
      </c>
      <c r="B18" s="63"/>
      <c r="C18" s="63"/>
      <c r="D18" s="2" t="s">
        <v>83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62"/>
    </row>
    <row r="19" spans="1:10" ht="30.75" customHeight="1">
      <c r="A19" s="63" t="s">
        <v>72</v>
      </c>
      <c r="B19" s="63"/>
      <c r="C19" s="63"/>
      <c r="D19" s="2" t="s">
        <v>65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62"/>
    </row>
    <row r="20" spans="1:10" ht="30" customHeight="1">
      <c r="A20" s="63" t="s">
        <v>73</v>
      </c>
      <c r="B20" s="63"/>
      <c r="C20" s="63"/>
      <c r="D20" s="2" t="s">
        <v>65</v>
      </c>
      <c r="E20" s="2">
        <v>300</v>
      </c>
      <c r="F20" s="2">
        <v>300</v>
      </c>
      <c r="G20" s="2">
        <v>300</v>
      </c>
      <c r="H20" s="2">
        <v>300</v>
      </c>
      <c r="I20" s="2">
        <v>300</v>
      </c>
      <c r="J20" s="62"/>
    </row>
    <row r="21" spans="1:10" ht="45.75" customHeight="1">
      <c r="A21" s="63" t="s">
        <v>74</v>
      </c>
      <c r="B21" s="63"/>
      <c r="C21" s="63"/>
      <c r="D21" s="2" t="s">
        <v>65</v>
      </c>
      <c r="E21" s="2">
        <v>150</v>
      </c>
      <c r="F21" s="2">
        <v>100</v>
      </c>
      <c r="G21" s="2">
        <v>100</v>
      </c>
      <c r="H21" s="2">
        <v>100</v>
      </c>
      <c r="I21" s="2">
        <v>100</v>
      </c>
      <c r="J21" s="62"/>
    </row>
    <row r="22" spans="1:10" ht="41.25" customHeight="1">
      <c r="A22" s="63" t="s">
        <v>75</v>
      </c>
      <c r="B22" s="63"/>
      <c r="C22" s="63"/>
      <c r="D22" s="2" t="s">
        <v>65</v>
      </c>
      <c r="E22" s="2">
        <v>1</v>
      </c>
      <c r="F22" s="2">
        <v>2</v>
      </c>
      <c r="G22" s="2">
        <v>2</v>
      </c>
      <c r="H22" s="2">
        <v>2</v>
      </c>
      <c r="I22" s="2">
        <v>2</v>
      </c>
      <c r="J22" s="62"/>
    </row>
    <row r="23" spans="1:10" ht="27" customHeight="1">
      <c r="A23" s="63" t="s">
        <v>76</v>
      </c>
      <c r="B23" s="63"/>
      <c r="C23" s="63"/>
      <c r="D23" s="2" t="s">
        <v>10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62"/>
    </row>
    <row r="24" spans="1:10" ht="57" customHeight="1">
      <c r="A24" s="63" t="s">
        <v>77</v>
      </c>
      <c r="B24" s="63"/>
      <c r="C24" s="63"/>
      <c r="D24" s="2" t="s">
        <v>218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62"/>
    </row>
  </sheetData>
  <sheetProtection/>
  <mergeCells count="26">
    <mergeCell ref="A16:C16"/>
    <mergeCell ref="A17:C17"/>
    <mergeCell ref="A18:C18"/>
    <mergeCell ref="A19:C19"/>
    <mergeCell ref="A20:C20"/>
    <mergeCell ref="C10:C14"/>
    <mergeCell ref="D2:J2"/>
    <mergeCell ref="C8:C9"/>
    <mergeCell ref="D8:D9"/>
    <mergeCell ref="E8:J8"/>
    <mergeCell ref="B10:B14"/>
    <mergeCell ref="E1:J1"/>
    <mergeCell ref="A3:J3"/>
    <mergeCell ref="A4:J4"/>
    <mergeCell ref="B5:J5"/>
    <mergeCell ref="B6:D6"/>
    <mergeCell ref="J15:J24"/>
    <mergeCell ref="A22:C22"/>
    <mergeCell ref="A23:C23"/>
    <mergeCell ref="A24:C24"/>
    <mergeCell ref="J6:J7"/>
    <mergeCell ref="B7:D7"/>
    <mergeCell ref="A8:A14"/>
    <mergeCell ref="A21:C21"/>
    <mergeCell ref="B8:B9"/>
    <mergeCell ref="A15:C15"/>
  </mergeCells>
  <printOptions/>
  <pageMargins left="0.7086614173228347" right="0.7086614173228347" top="0.7480314960629921" bottom="0.35433070866141736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5.00390625" style="3" customWidth="1"/>
    <col min="2" max="2" width="37.7109375" style="40" customWidth="1"/>
    <col min="3" max="5" width="14.7109375" style="40" customWidth="1"/>
    <col min="6" max="6" width="15.00390625" style="40" customWidth="1"/>
    <col min="7" max="7" width="42.7109375" style="40" customWidth="1"/>
    <col min="8" max="9" width="14.7109375" style="40" customWidth="1"/>
    <col min="10" max="14" width="13.7109375" style="40" customWidth="1"/>
    <col min="15" max="16384" width="9.140625" style="40" customWidth="1"/>
  </cols>
  <sheetData>
    <row r="1" spans="10:14" ht="31.5" customHeight="1">
      <c r="J1" s="81" t="s">
        <v>139</v>
      </c>
      <c r="K1" s="81"/>
      <c r="L1" s="81"/>
      <c r="M1" s="81"/>
      <c r="N1" s="81"/>
    </row>
    <row r="2" spans="9:14" ht="18.75" customHeight="1">
      <c r="I2" s="82" t="s">
        <v>122</v>
      </c>
      <c r="J2" s="82"/>
      <c r="K2" s="82"/>
      <c r="L2" s="82"/>
      <c r="M2" s="82"/>
      <c r="N2" s="82"/>
    </row>
    <row r="3" spans="1:14" s="41" customFormat="1" ht="33.75" customHeight="1">
      <c r="A3" s="83" t="s">
        <v>140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60" customHeight="1">
      <c r="A5" s="76" t="s">
        <v>35</v>
      </c>
      <c r="B5" s="80" t="s">
        <v>4</v>
      </c>
      <c r="C5" s="80" t="s">
        <v>9</v>
      </c>
      <c r="D5" s="80"/>
      <c r="E5" s="80"/>
      <c r="F5" s="80"/>
      <c r="G5" s="80" t="s">
        <v>25</v>
      </c>
      <c r="H5" s="80" t="s">
        <v>27</v>
      </c>
      <c r="I5" s="80" t="s">
        <v>26</v>
      </c>
      <c r="J5" s="80" t="s">
        <v>3</v>
      </c>
      <c r="K5" s="80"/>
      <c r="L5" s="80"/>
      <c r="M5" s="80"/>
      <c r="N5" s="80"/>
    </row>
    <row r="6" spans="1:14" ht="63" customHeight="1">
      <c r="A6" s="76"/>
      <c r="B6" s="80"/>
      <c r="C6" s="2" t="s">
        <v>14</v>
      </c>
      <c r="D6" s="2" t="s">
        <v>5</v>
      </c>
      <c r="E6" s="2" t="s">
        <v>34</v>
      </c>
      <c r="F6" s="2" t="s">
        <v>8</v>
      </c>
      <c r="G6" s="80"/>
      <c r="H6" s="80"/>
      <c r="I6" s="80"/>
      <c r="J6" s="2">
        <v>2017</v>
      </c>
      <c r="K6" s="2">
        <v>2018</v>
      </c>
      <c r="L6" s="2">
        <v>2019</v>
      </c>
      <c r="M6" s="2">
        <v>2020</v>
      </c>
      <c r="N6" s="2">
        <v>2021</v>
      </c>
    </row>
    <row r="7" spans="1:14" ht="15">
      <c r="A7" s="44">
        <v>1</v>
      </c>
      <c r="B7" s="14">
        <v>2</v>
      </c>
      <c r="C7" s="14">
        <v>3</v>
      </c>
      <c r="D7" s="14"/>
      <c r="E7" s="14"/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</row>
    <row r="8" spans="1:14" ht="15" customHeight="1">
      <c r="A8" s="78" t="s">
        <v>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30">
      <c r="A9" s="76">
        <v>1</v>
      </c>
      <c r="B9" s="77" t="s">
        <v>85</v>
      </c>
      <c r="C9" s="79">
        <v>0</v>
      </c>
      <c r="D9" s="79">
        <v>300525</v>
      </c>
      <c r="E9" s="79">
        <v>1550652</v>
      </c>
      <c r="F9" s="79">
        <v>0</v>
      </c>
      <c r="G9" s="45" t="s">
        <v>148</v>
      </c>
      <c r="H9" s="13" t="s">
        <v>217</v>
      </c>
      <c r="I9" s="31" t="s">
        <v>86</v>
      </c>
      <c r="J9" s="31" t="s">
        <v>78</v>
      </c>
      <c r="K9" s="31" t="s">
        <v>79</v>
      </c>
      <c r="L9" s="31" t="s">
        <v>80</v>
      </c>
      <c r="M9" s="31" t="s">
        <v>81</v>
      </c>
      <c r="N9" s="31" t="s">
        <v>82</v>
      </c>
    </row>
    <row r="10" spans="1:14" ht="45">
      <c r="A10" s="76"/>
      <c r="B10" s="77"/>
      <c r="C10" s="79"/>
      <c r="D10" s="79"/>
      <c r="E10" s="79"/>
      <c r="F10" s="79"/>
      <c r="G10" s="45" t="s">
        <v>149</v>
      </c>
      <c r="H10" s="13" t="s">
        <v>65</v>
      </c>
      <c r="I10" s="24">
        <v>55</v>
      </c>
      <c r="J10" s="24">
        <v>60</v>
      </c>
      <c r="K10" s="24">
        <v>66</v>
      </c>
      <c r="L10" s="24">
        <v>73</v>
      </c>
      <c r="M10" s="24">
        <v>80</v>
      </c>
      <c r="N10" s="24">
        <v>88</v>
      </c>
    </row>
    <row r="11" spans="1:14" ht="60">
      <c r="A11" s="76"/>
      <c r="B11" s="77"/>
      <c r="C11" s="79"/>
      <c r="D11" s="79"/>
      <c r="E11" s="79"/>
      <c r="F11" s="79"/>
      <c r="G11" s="45" t="s">
        <v>150</v>
      </c>
      <c r="H11" s="13" t="s">
        <v>83</v>
      </c>
      <c r="I11" s="24">
        <v>7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</row>
    <row r="12" spans="1:14" ht="45">
      <c r="A12" s="76"/>
      <c r="B12" s="77"/>
      <c r="C12" s="79"/>
      <c r="D12" s="79"/>
      <c r="E12" s="79"/>
      <c r="F12" s="79"/>
      <c r="G12" s="45" t="s">
        <v>151</v>
      </c>
      <c r="H12" s="13" t="s">
        <v>65</v>
      </c>
      <c r="I12" s="24">
        <v>7</v>
      </c>
      <c r="J12" s="24">
        <v>1</v>
      </c>
      <c r="K12" s="24">
        <v>2</v>
      </c>
      <c r="L12" s="24">
        <v>2</v>
      </c>
      <c r="M12" s="24">
        <v>2</v>
      </c>
      <c r="N12" s="24">
        <v>2</v>
      </c>
    </row>
    <row r="13" spans="1:14" ht="30">
      <c r="A13" s="76"/>
      <c r="B13" s="77"/>
      <c r="C13" s="79"/>
      <c r="D13" s="79"/>
      <c r="E13" s="79"/>
      <c r="F13" s="79"/>
      <c r="G13" s="45" t="s">
        <v>87</v>
      </c>
      <c r="H13" s="13" t="s">
        <v>65</v>
      </c>
      <c r="I13" s="24">
        <v>300</v>
      </c>
      <c r="J13" s="24">
        <v>300</v>
      </c>
      <c r="K13" s="24">
        <v>300</v>
      </c>
      <c r="L13" s="24">
        <v>300</v>
      </c>
      <c r="M13" s="24">
        <v>300</v>
      </c>
      <c r="N13" s="24">
        <v>300</v>
      </c>
    </row>
    <row r="14" spans="1:14" ht="60">
      <c r="A14" s="76"/>
      <c r="B14" s="77"/>
      <c r="C14" s="79"/>
      <c r="D14" s="79"/>
      <c r="E14" s="79"/>
      <c r="F14" s="79"/>
      <c r="G14" s="45" t="s">
        <v>88</v>
      </c>
      <c r="H14" s="13" t="s">
        <v>65</v>
      </c>
      <c r="I14" s="24">
        <v>289</v>
      </c>
      <c r="J14" s="24">
        <v>150</v>
      </c>
      <c r="K14" s="24">
        <v>100</v>
      </c>
      <c r="L14" s="24">
        <v>100</v>
      </c>
      <c r="M14" s="24">
        <v>100</v>
      </c>
      <c r="N14" s="24">
        <v>100</v>
      </c>
    </row>
    <row r="15" spans="1:14" ht="30">
      <c r="A15" s="76"/>
      <c r="B15" s="77"/>
      <c r="C15" s="79"/>
      <c r="D15" s="79"/>
      <c r="E15" s="79"/>
      <c r="F15" s="79"/>
      <c r="G15" s="45" t="s">
        <v>89</v>
      </c>
      <c r="H15" s="13" t="s">
        <v>65</v>
      </c>
      <c r="I15" s="24">
        <v>4</v>
      </c>
      <c r="J15" s="24">
        <v>4</v>
      </c>
      <c r="K15" s="24">
        <v>4</v>
      </c>
      <c r="L15" s="24">
        <v>4</v>
      </c>
      <c r="M15" s="24">
        <v>4</v>
      </c>
      <c r="N15" s="24">
        <v>4</v>
      </c>
    </row>
    <row r="16" spans="1:14" ht="30">
      <c r="A16" s="76"/>
      <c r="B16" s="77"/>
      <c r="C16" s="79"/>
      <c r="D16" s="79"/>
      <c r="E16" s="79"/>
      <c r="F16" s="79"/>
      <c r="G16" s="45" t="s">
        <v>90</v>
      </c>
      <c r="H16" s="13" t="s">
        <v>10</v>
      </c>
      <c r="I16" s="24">
        <v>100</v>
      </c>
      <c r="J16" s="24">
        <v>100</v>
      </c>
      <c r="K16" s="24">
        <v>100</v>
      </c>
      <c r="L16" s="24">
        <v>100</v>
      </c>
      <c r="M16" s="24">
        <v>100</v>
      </c>
      <c r="N16" s="24">
        <v>100</v>
      </c>
    </row>
    <row r="17" spans="1:14" ht="96" customHeight="1">
      <c r="A17" s="76"/>
      <c r="B17" s="77"/>
      <c r="C17" s="79"/>
      <c r="D17" s="79"/>
      <c r="E17" s="79"/>
      <c r="F17" s="79"/>
      <c r="G17" s="45" t="s">
        <v>91</v>
      </c>
      <c r="H17" s="13" t="s">
        <v>219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</sheetData>
  <sheetProtection/>
  <mergeCells count="17">
    <mergeCell ref="B5:B6"/>
    <mergeCell ref="J1:N1"/>
    <mergeCell ref="C5:F5"/>
    <mergeCell ref="G5:G6"/>
    <mergeCell ref="H5:H6"/>
    <mergeCell ref="I5:I6"/>
    <mergeCell ref="J5:N5"/>
    <mergeCell ref="I2:N2"/>
    <mergeCell ref="A3:N3"/>
    <mergeCell ref="A5:A6"/>
    <mergeCell ref="A9:A17"/>
    <mergeCell ref="B9:B17"/>
    <mergeCell ref="A8:N8"/>
    <mergeCell ref="C9:C17"/>
    <mergeCell ref="D9:D17"/>
    <mergeCell ref="E9:E17"/>
    <mergeCell ref="F9:F17"/>
  </mergeCells>
  <printOptions/>
  <pageMargins left="0.3543307086614173" right="0.3543307086614173" top="0.5905511811023622" bottom="0.5905511811023622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5" sqref="A1:IV16384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84" t="s">
        <v>155</v>
      </c>
      <c r="C1" s="84"/>
      <c r="D1" s="84"/>
      <c r="E1" s="84"/>
      <c r="F1" s="84"/>
    </row>
    <row r="2" spans="2:6" ht="17.25" customHeight="1">
      <c r="B2" s="85" t="s">
        <v>122</v>
      </c>
      <c r="C2" s="85"/>
      <c r="D2" s="85"/>
      <c r="E2" s="85"/>
      <c r="F2" s="85"/>
    </row>
    <row r="3" spans="1:6" ht="33" customHeight="1">
      <c r="A3" s="86" t="s">
        <v>141</v>
      </c>
      <c r="B3" s="86"/>
      <c r="C3" s="86"/>
      <c r="D3" s="86"/>
      <c r="E3" s="86"/>
      <c r="F3" s="86"/>
    </row>
    <row r="4" spans="1:6" ht="12.75">
      <c r="A4" s="15"/>
      <c r="B4" s="16"/>
      <c r="C4" s="15"/>
      <c r="D4" s="15"/>
      <c r="E4" s="15"/>
      <c r="F4" s="15"/>
    </row>
    <row r="5" spans="1:6" ht="25.5">
      <c r="A5" s="17" t="s">
        <v>35</v>
      </c>
      <c r="B5" s="18" t="s">
        <v>36</v>
      </c>
      <c r="C5" s="18" t="s">
        <v>27</v>
      </c>
      <c r="D5" s="17" t="s">
        <v>37</v>
      </c>
      <c r="E5" s="18" t="s">
        <v>38</v>
      </c>
      <c r="F5" s="18" t="s">
        <v>39</v>
      </c>
    </row>
    <row r="6" spans="1:6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02">
      <c r="A7" s="17">
        <v>1</v>
      </c>
      <c r="B7" s="19" t="s">
        <v>93</v>
      </c>
      <c r="C7" s="33" t="s">
        <v>66</v>
      </c>
      <c r="D7" s="20" t="s">
        <v>94</v>
      </c>
      <c r="E7" s="18" t="s">
        <v>95</v>
      </c>
      <c r="F7" s="18" t="s">
        <v>40</v>
      </c>
    </row>
    <row r="8" spans="1:6" ht="76.5">
      <c r="A8" s="17">
        <v>2</v>
      </c>
      <c r="B8" s="19" t="s">
        <v>96</v>
      </c>
      <c r="C8" s="33" t="s">
        <v>83</v>
      </c>
      <c r="D8" s="20" t="s">
        <v>97</v>
      </c>
      <c r="E8" s="18" t="s">
        <v>95</v>
      </c>
      <c r="F8" s="18" t="s">
        <v>40</v>
      </c>
    </row>
    <row r="9" spans="1:6" ht="102">
      <c r="A9" s="17">
        <v>3</v>
      </c>
      <c r="B9" s="19" t="s">
        <v>98</v>
      </c>
      <c r="C9" s="33" t="s">
        <v>83</v>
      </c>
      <c r="D9" s="20" t="s">
        <v>99</v>
      </c>
      <c r="E9" s="18" t="s">
        <v>95</v>
      </c>
      <c r="F9" s="18" t="s">
        <v>40</v>
      </c>
    </row>
    <row r="10" spans="1:6" ht="38.25">
      <c r="A10" s="17">
        <v>4</v>
      </c>
      <c r="B10" s="19" t="s">
        <v>100</v>
      </c>
      <c r="C10" s="33" t="s">
        <v>65</v>
      </c>
      <c r="D10" s="20" t="s">
        <v>101</v>
      </c>
      <c r="E10" s="18" t="s">
        <v>95</v>
      </c>
      <c r="F10" s="18" t="s">
        <v>40</v>
      </c>
    </row>
    <row r="11" spans="1:6" ht="38.25">
      <c r="A11" s="17">
        <v>5</v>
      </c>
      <c r="B11" s="19" t="s">
        <v>102</v>
      </c>
      <c r="C11" s="33" t="s">
        <v>65</v>
      </c>
      <c r="D11" s="20" t="s">
        <v>103</v>
      </c>
      <c r="E11" s="18" t="s">
        <v>95</v>
      </c>
      <c r="F11" s="18" t="s">
        <v>40</v>
      </c>
    </row>
    <row r="12" spans="1:6" ht="51">
      <c r="A12" s="17">
        <v>6</v>
      </c>
      <c r="B12" s="19" t="s">
        <v>104</v>
      </c>
      <c r="C12" s="33" t="s">
        <v>65</v>
      </c>
      <c r="D12" s="20" t="s">
        <v>105</v>
      </c>
      <c r="E12" s="18" t="s">
        <v>95</v>
      </c>
      <c r="F12" s="18" t="s">
        <v>40</v>
      </c>
    </row>
    <row r="13" spans="1:6" ht="38.25">
      <c r="A13" s="17">
        <v>7</v>
      </c>
      <c r="B13" s="19" t="s">
        <v>106</v>
      </c>
      <c r="C13" s="33" t="s">
        <v>65</v>
      </c>
      <c r="D13" s="20" t="s">
        <v>107</v>
      </c>
      <c r="E13" s="18" t="s">
        <v>95</v>
      </c>
      <c r="F13" s="18" t="s">
        <v>40</v>
      </c>
    </row>
    <row r="14" spans="1:6" ht="114.75">
      <c r="A14" s="17">
        <v>8</v>
      </c>
      <c r="B14" s="19" t="s">
        <v>108</v>
      </c>
      <c r="C14" s="33" t="s">
        <v>10</v>
      </c>
      <c r="D14" s="20" t="s">
        <v>157</v>
      </c>
      <c r="E14" s="18" t="s">
        <v>95</v>
      </c>
      <c r="F14" s="18" t="s">
        <v>40</v>
      </c>
    </row>
    <row r="15" spans="1:6" ht="114.75">
      <c r="A15" s="17">
        <v>9</v>
      </c>
      <c r="B15" s="19" t="s">
        <v>109</v>
      </c>
      <c r="C15" s="33" t="s">
        <v>67</v>
      </c>
      <c r="D15" s="20" t="s">
        <v>110</v>
      </c>
      <c r="E15" s="18" t="s">
        <v>95</v>
      </c>
      <c r="F15" s="18" t="s">
        <v>40</v>
      </c>
    </row>
  </sheetData>
  <sheetProtection/>
  <mergeCells count="3">
    <mergeCell ref="B1:F1"/>
    <mergeCell ref="B2:F2"/>
    <mergeCell ref="A3:F3"/>
  </mergeCells>
  <printOptions/>
  <pageMargins left="0.3543307086614173" right="0.3543307086614173" top="0.5905511811023622" bottom="0.5905511811023622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245">
      <selection activeCell="E262" sqref="E262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2.140625" style="3" customWidth="1"/>
    <col min="4" max="4" width="17.7109375" style="3" customWidth="1"/>
    <col min="5" max="5" width="17.7109375" style="56" customWidth="1"/>
    <col min="6" max="6" width="39.421875" style="3" customWidth="1"/>
    <col min="7" max="16384" width="9.140625" style="3" customWidth="1"/>
  </cols>
  <sheetData>
    <row r="1" spans="1:6" ht="26.25" customHeight="1">
      <c r="A1" s="81" t="s">
        <v>156</v>
      </c>
      <c r="B1" s="81"/>
      <c r="C1" s="81"/>
      <c r="D1" s="81"/>
      <c r="E1" s="81"/>
      <c r="F1" s="81"/>
    </row>
    <row r="2" spans="1:6" ht="15" customHeight="1">
      <c r="A2" s="104" t="s">
        <v>124</v>
      </c>
      <c r="B2" s="104"/>
      <c r="C2" s="104"/>
      <c r="D2" s="104"/>
      <c r="E2" s="104"/>
      <c r="F2" s="104"/>
    </row>
    <row r="3" spans="1:6" s="7" customFormat="1" ht="30.75" customHeight="1">
      <c r="A3" s="83" t="s">
        <v>142</v>
      </c>
      <c r="B3" s="83"/>
      <c r="C3" s="83"/>
      <c r="D3" s="83"/>
      <c r="E3" s="83"/>
      <c r="F3" s="83"/>
    </row>
    <row r="4" spans="1:5" s="7" customFormat="1" ht="3.75" customHeight="1">
      <c r="A4" s="5"/>
      <c r="B4" s="5"/>
      <c r="C4" s="6"/>
      <c r="D4" s="6"/>
      <c r="E4" s="47"/>
    </row>
    <row r="5" spans="1:6" ht="15" customHeight="1">
      <c r="A5" s="105" t="s">
        <v>28</v>
      </c>
      <c r="B5" s="105" t="s">
        <v>29</v>
      </c>
      <c r="C5" s="105" t="s">
        <v>30</v>
      </c>
      <c r="D5" s="106" t="s">
        <v>31</v>
      </c>
      <c r="E5" s="107"/>
      <c r="F5" s="105" t="s">
        <v>32</v>
      </c>
    </row>
    <row r="6" spans="1:6" ht="30" customHeight="1">
      <c r="A6" s="105"/>
      <c r="B6" s="105"/>
      <c r="C6" s="105"/>
      <c r="D6" s="108"/>
      <c r="E6" s="109"/>
      <c r="F6" s="105"/>
    </row>
    <row r="7" spans="1:6" ht="15">
      <c r="A7" s="14">
        <v>1</v>
      </c>
      <c r="B7" s="14">
        <v>2</v>
      </c>
      <c r="C7" s="14">
        <v>3</v>
      </c>
      <c r="D7" s="102">
        <v>4</v>
      </c>
      <c r="E7" s="103"/>
      <c r="F7" s="14">
        <v>5</v>
      </c>
    </row>
    <row r="8" spans="1:10" s="40" customFormat="1" ht="14.25" customHeight="1">
      <c r="A8" s="91" t="s">
        <v>199</v>
      </c>
      <c r="B8" s="89" t="s">
        <v>186</v>
      </c>
      <c r="C8" s="87" t="s">
        <v>64</v>
      </c>
      <c r="D8" s="48" t="s">
        <v>187</v>
      </c>
      <c r="E8" s="49">
        <f>SUM(E9:E13)</f>
        <v>1851177</v>
      </c>
      <c r="F8" s="87" t="s">
        <v>64</v>
      </c>
      <c r="G8" s="50"/>
      <c r="H8" s="50"/>
      <c r="I8" s="50"/>
      <c r="J8" s="50"/>
    </row>
    <row r="9" spans="1:10" s="40" customFormat="1" ht="15">
      <c r="A9" s="92"/>
      <c r="B9" s="90"/>
      <c r="C9" s="88"/>
      <c r="D9" s="51" t="s">
        <v>188</v>
      </c>
      <c r="E9" s="52">
        <f>SUM(E21,E27,E15)</f>
        <v>733581</v>
      </c>
      <c r="F9" s="88"/>
      <c r="G9" s="50"/>
      <c r="H9" s="50"/>
      <c r="I9" s="50"/>
      <c r="J9" s="50"/>
    </row>
    <row r="10" spans="1:10" s="40" customFormat="1" ht="15">
      <c r="A10" s="92"/>
      <c r="B10" s="90"/>
      <c r="C10" s="88"/>
      <c r="D10" s="51" t="s">
        <v>189</v>
      </c>
      <c r="E10" s="52">
        <f>SUM(E22,E28,E16)</f>
        <v>275200</v>
      </c>
      <c r="F10" s="88"/>
      <c r="G10" s="50"/>
      <c r="H10" s="50"/>
      <c r="I10" s="50"/>
      <c r="J10" s="50"/>
    </row>
    <row r="11" spans="1:10" s="40" customFormat="1" ht="15">
      <c r="A11" s="92"/>
      <c r="B11" s="90"/>
      <c r="C11" s="88"/>
      <c r="D11" s="51" t="s">
        <v>190</v>
      </c>
      <c r="E11" s="52">
        <f>SUM(E23,E29,E17)</f>
        <v>275200</v>
      </c>
      <c r="F11" s="88"/>
      <c r="G11" s="50"/>
      <c r="H11" s="50"/>
      <c r="I11" s="50"/>
      <c r="J11" s="50"/>
    </row>
    <row r="12" spans="1:10" s="40" customFormat="1" ht="15">
      <c r="A12" s="92"/>
      <c r="B12" s="90"/>
      <c r="C12" s="88"/>
      <c r="D12" s="51" t="s">
        <v>191</v>
      </c>
      <c r="E12" s="52">
        <f>SUM(E24,E30,E18)</f>
        <v>283598</v>
      </c>
      <c r="F12" s="88"/>
      <c r="G12" s="50"/>
      <c r="H12" s="50"/>
      <c r="I12" s="50"/>
      <c r="J12" s="50"/>
    </row>
    <row r="13" spans="1:10" s="40" customFormat="1" ht="15">
      <c r="A13" s="92"/>
      <c r="B13" s="90"/>
      <c r="C13" s="88"/>
      <c r="D13" s="53" t="s">
        <v>192</v>
      </c>
      <c r="E13" s="52">
        <f>SUM(E25,E31,E19)</f>
        <v>283598</v>
      </c>
      <c r="F13" s="88"/>
      <c r="G13" s="50"/>
      <c r="H13" s="50"/>
      <c r="I13" s="50"/>
      <c r="J13" s="50"/>
    </row>
    <row r="14" spans="1:10" s="40" customFormat="1" ht="14.25" customHeight="1">
      <c r="A14" s="92"/>
      <c r="B14" s="89" t="s">
        <v>14</v>
      </c>
      <c r="C14" s="87" t="s">
        <v>64</v>
      </c>
      <c r="D14" s="48" t="s">
        <v>187</v>
      </c>
      <c r="E14" s="54">
        <f>SUM(E15:E19)</f>
        <v>0</v>
      </c>
      <c r="F14" s="87" t="s">
        <v>64</v>
      </c>
      <c r="G14" s="50"/>
      <c r="H14" s="50"/>
      <c r="I14" s="50"/>
      <c r="J14" s="50"/>
    </row>
    <row r="15" spans="1:10" s="40" customFormat="1" ht="15">
      <c r="A15" s="92"/>
      <c r="B15" s="90"/>
      <c r="C15" s="88"/>
      <c r="D15" s="51" t="s">
        <v>188</v>
      </c>
      <c r="E15" s="52">
        <v>0</v>
      </c>
      <c r="F15" s="88"/>
      <c r="G15" s="50"/>
      <c r="H15" s="50"/>
      <c r="I15" s="50"/>
      <c r="J15" s="50"/>
    </row>
    <row r="16" spans="1:10" s="40" customFormat="1" ht="15">
      <c r="A16" s="92"/>
      <c r="B16" s="90"/>
      <c r="C16" s="88"/>
      <c r="D16" s="51" t="s">
        <v>189</v>
      </c>
      <c r="E16" s="52">
        <f>E64</f>
        <v>0</v>
      </c>
      <c r="F16" s="88"/>
      <c r="G16" s="50"/>
      <c r="H16" s="50"/>
      <c r="I16" s="50"/>
      <c r="J16" s="50"/>
    </row>
    <row r="17" spans="1:10" s="40" customFormat="1" ht="15">
      <c r="A17" s="92"/>
      <c r="B17" s="90"/>
      <c r="C17" s="88"/>
      <c r="D17" s="51" t="s">
        <v>190</v>
      </c>
      <c r="E17" s="52">
        <f>E65</f>
        <v>0</v>
      </c>
      <c r="F17" s="88"/>
      <c r="G17" s="50"/>
      <c r="H17" s="50"/>
      <c r="I17" s="50"/>
      <c r="J17" s="50"/>
    </row>
    <row r="18" spans="1:10" s="40" customFormat="1" ht="15">
      <c r="A18" s="92"/>
      <c r="B18" s="90"/>
      <c r="C18" s="88"/>
      <c r="D18" s="51" t="s">
        <v>191</v>
      </c>
      <c r="E18" s="52">
        <f>E66</f>
        <v>0</v>
      </c>
      <c r="F18" s="88"/>
      <c r="G18" s="50"/>
      <c r="H18" s="50"/>
      <c r="I18" s="50"/>
      <c r="J18" s="50"/>
    </row>
    <row r="19" spans="1:10" s="40" customFormat="1" ht="15">
      <c r="A19" s="92"/>
      <c r="B19" s="90"/>
      <c r="C19" s="88"/>
      <c r="D19" s="53" t="s">
        <v>192</v>
      </c>
      <c r="E19" s="52">
        <f>E67</f>
        <v>0</v>
      </c>
      <c r="F19" s="88"/>
      <c r="G19" s="50"/>
      <c r="H19" s="50"/>
      <c r="I19" s="50"/>
      <c r="J19" s="50"/>
    </row>
    <row r="20" spans="1:10" s="40" customFormat="1" ht="14.25" customHeight="1">
      <c r="A20" s="92"/>
      <c r="B20" s="89" t="s">
        <v>5</v>
      </c>
      <c r="C20" s="87" t="s">
        <v>64</v>
      </c>
      <c r="D20" s="48" t="s">
        <v>187</v>
      </c>
      <c r="E20" s="54">
        <f>SUM(E21:E25)</f>
        <v>300525</v>
      </c>
      <c r="F20" s="87" t="s">
        <v>64</v>
      </c>
      <c r="G20" s="50"/>
      <c r="H20" s="50"/>
      <c r="I20" s="50"/>
      <c r="J20" s="50"/>
    </row>
    <row r="21" spans="1:10" s="40" customFormat="1" ht="15">
      <c r="A21" s="92"/>
      <c r="B21" s="90"/>
      <c r="C21" s="88"/>
      <c r="D21" s="51" t="s">
        <v>188</v>
      </c>
      <c r="E21" s="52">
        <v>300525</v>
      </c>
      <c r="F21" s="88"/>
      <c r="G21" s="50"/>
      <c r="H21" s="50"/>
      <c r="I21" s="50"/>
      <c r="J21" s="50"/>
    </row>
    <row r="22" spans="1:10" s="40" customFormat="1" ht="15">
      <c r="A22" s="92"/>
      <c r="B22" s="90"/>
      <c r="C22" s="88"/>
      <c r="D22" s="51" t="s">
        <v>189</v>
      </c>
      <c r="E22" s="52">
        <f>SUM(E70)</f>
        <v>0</v>
      </c>
      <c r="F22" s="88"/>
      <c r="G22" s="50"/>
      <c r="H22" s="50"/>
      <c r="I22" s="50"/>
      <c r="J22" s="50"/>
    </row>
    <row r="23" spans="1:10" s="40" customFormat="1" ht="15">
      <c r="A23" s="92"/>
      <c r="B23" s="90"/>
      <c r="C23" s="88"/>
      <c r="D23" s="51" t="s">
        <v>190</v>
      </c>
      <c r="E23" s="52">
        <f>SUM(E71)</f>
        <v>0</v>
      </c>
      <c r="F23" s="88"/>
      <c r="G23" s="50"/>
      <c r="H23" s="50"/>
      <c r="I23" s="50"/>
      <c r="J23" s="50"/>
    </row>
    <row r="24" spans="1:10" s="40" customFormat="1" ht="15">
      <c r="A24" s="92"/>
      <c r="B24" s="90"/>
      <c r="C24" s="88"/>
      <c r="D24" s="51" t="s">
        <v>191</v>
      </c>
      <c r="E24" s="52">
        <f>SUM(E72)</f>
        <v>0</v>
      </c>
      <c r="F24" s="88"/>
      <c r="G24" s="50"/>
      <c r="H24" s="50"/>
      <c r="I24" s="50"/>
      <c r="J24" s="50"/>
    </row>
    <row r="25" spans="1:10" s="40" customFormat="1" ht="15">
      <c r="A25" s="92"/>
      <c r="B25" s="90"/>
      <c r="C25" s="88"/>
      <c r="D25" s="53" t="s">
        <v>192</v>
      </c>
      <c r="E25" s="52">
        <f>SUM(E73)</f>
        <v>0</v>
      </c>
      <c r="F25" s="88"/>
      <c r="G25" s="50"/>
      <c r="H25" s="50"/>
      <c r="I25" s="50"/>
      <c r="J25" s="50"/>
    </row>
    <row r="26" spans="1:10" s="40" customFormat="1" ht="14.25" customHeight="1">
      <c r="A26" s="92"/>
      <c r="B26" s="89" t="s">
        <v>34</v>
      </c>
      <c r="C26" s="87" t="s">
        <v>64</v>
      </c>
      <c r="D26" s="48" t="s">
        <v>187</v>
      </c>
      <c r="E26" s="54">
        <f>SUM(E27:E31)</f>
        <v>1550652</v>
      </c>
      <c r="F26" s="87" t="s">
        <v>64</v>
      </c>
      <c r="G26" s="50"/>
      <c r="H26" s="50"/>
      <c r="I26" s="50"/>
      <c r="J26" s="50"/>
    </row>
    <row r="27" spans="1:10" s="40" customFormat="1" ht="15">
      <c r="A27" s="92"/>
      <c r="B27" s="90"/>
      <c r="C27" s="88"/>
      <c r="D27" s="51" t="s">
        <v>188</v>
      </c>
      <c r="E27" s="52">
        <f>SUM(E39,E75)</f>
        <v>433056</v>
      </c>
      <c r="F27" s="88"/>
      <c r="G27" s="50"/>
      <c r="H27" s="50"/>
      <c r="I27" s="50"/>
      <c r="J27" s="50"/>
    </row>
    <row r="28" spans="1:10" s="40" customFormat="1" ht="15">
      <c r="A28" s="92"/>
      <c r="B28" s="90"/>
      <c r="C28" s="88"/>
      <c r="D28" s="51" t="s">
        <v>189</v>
      </c>
      <c r="E28" s="52">
        <f>SUM(E40,E76)</f>
        <v>275200</v>
      </c>
      <c r="F28" s="88"/>
      <c r="G28" s="50"/>
      <c r="H28" s="50"/>
      <c r="I28" s="50"/>
      <c r="J28" s="50"/>
    </row>
    <row r="29" spans="1:10" s="40" customFormat="1" ht="15">
      <c r="A29" s="92"/>
      <c r="B29" s="90"/>
      <c r="C29" s="88"/>
      <c r="D29" s="51" t="s">
        <v>190</v>
      </c>
      <c r="E29" s="52">
        <f>SUM(E41,E77)</f>
        <v>275200</v>
      </c>
      <c r="F29" s="88"/>
      <c r="G29" s="50"/>
      <c r="H29" s="50"/>
      <c r="I29" s="50"/>
      <c r="J29" s="50"/>
    </row>
    <row r="30" spans="1:10" s="40" customFormat="1" ht="15">
      <c r="A30" s="92"/>
      <c r="B30" s="90"/>
      <c r="C30" s="88"/>
      <c r="D30" s="51" t="s">
        <v>191</v>
      </c>
      <c r="E30" s="52">
        <f>SUM(E42,E78)</f>
        <v>283598</v>
      </c>
      <c r="F30" s="88"/>
      <c r="G30" s="50"/>
      <c r="H30" s="50"/>
      <c r="I30" s="50"/>
      <c r="J30" s="50"/>
    </row>
    <row r="31" spans="1:10" s="40" customFormat="1" ht="15">
      <c r="A31" s="92"/>
      <c r="B31" s="90"/>
      <c r="C31" s="88"/>
      <c r="D31" s="53" t="s">
        <v>192</v>
      </c>
      <c r="E31" s="55">
        <f>SUM(E43,E79)</f>
        <v>283598</v>
      </c>
      <c r="F31" s="88"/>
      <c r="G31" s="50"/>
      <c r="H31" s="50"/>
      <c r="I31" s="50"/>
      <c r="J31" s="50"/>
    </row>
    <row r="32" spans="1:10" s="40" customFormat="1" ht="14.25" customHeight="1">
      <c r="A32" s="91" t="s">
        <v>198</v>
      </c>
      <c r="B32" s="89" t="s">
        <v>186</v>
      </c>
      <c r="C32" s="87" t="s">
        <v>64</v>
      </c>
      <c r="D32" s="48" t="s">
        <v>187</v>
      </c>
      <c r="E32" s="49">
        <f>SUM(E33:E37)</f>
        <v>654289</v>
      </c>
      <c r="F32" s="87" t="s">
        <v>64</v>
      </c>
      <c r="G32" s="50"/>
      <c r="H32" s="50"/>
      <c r="I32" s="50"/>
      <c r="J32" s="50"/>
    </row>
    <row r="33" spans="1:10" s="40" customFormat="1" ht="15">
      <c r="A33" s="92"/>
      <c r="B33" s="90"/>
      <c r="C33" s="88"/>
      <c r="D33" s="51" t="s">
        <v>188</v>
      </c>
      <c r="E33" s="52">
        <f>E39</f>
        <v>204693</v>
      </c>
      <c r="F33" s="88"/>
      <c r="G33" s="50"/>
      <c r="H33" s="50"/>
      <c r="I33" s="50"/>
      <c r="J33" s="50"/>
    </row>
    <row r="34" spans="1:10" s="40" customFormat="1" ht="15">
      <c r="A34" s="92"/>
      <c r="B34" s="90"/>
      <c r="C34" s="88"/>
      <c r="D34" s="51" t="s">
        <v>189</v>
      </c>
      <c r="E34" s="52">
        <f>E40</f>
        <v>108200</v>
      </c>
      <c r="F34" s="88"/>
      <c r="G34" s="50"/>
      <c r="H34" s="50"/>
      <c r="I34" s="50"/>
      <c r="J34" s="50"/>
    </row>
    <row r="35" spans="1:10" s="40" customFormat="1" ht="15">
      <c r="A35" s="92"/>
      <c r="B35" s="90"/>
      <c r="C35" s="88"/>
      <c r="D35" s="51" t="s">
        <v>190</v>
      </c>
      <c r="E35" s="52">
        <f>E41</f>
        <v>108200</v>
      </c>
      <c r="F35" s="88"/>
      <c r="G35" s="50"/>
      <c r="H35" s="50"/>
      <c r="I35" s="50"/>
      <c r="J35" s="50"/>
    </row>
    <row r="36" spans="1:10" s="40" customFormat="1" ht="15">
      <c r="A36" s="92"/>
      <c r="B36" s="90"/>
      <c r="C36" s="88"/>
      <c r="D36" s="51" t="s">
        <v>191</v>
      </c>
      <c r="E36" s="52">
        <f>E42</f>
        <v>116598</v>
      </c>
      <c r="F36" s="88"/>
      <c r="G36" s="50"/>
      <c r="H36" s="50"/>
      <c r="I36" s="50"/>
      <c r="J36" s="50"/>
    </row>
    <row r="37" spans="1:10" s="40" customFormat="1" ht="15">
      <c r="A37" s="92"/>
      <c r="B37" s="90"/>
      <c r="C37" s="88"/>
      <c r="D37" s="53" t="s">
        <v>192</v>
      </c>
      <c r="E37" s="52">
        <f>E43</f>
        <v>116598</v>
      </c>
      <c r="F37" s="88"/>
      <c r="G37" s="50"/>
      <c r="H37" s="50"/>
      <c r="I37" s="50"/>
      <c r="J37" s="50"/>
    </row>
    <row r="38" spans="1:10" s="40" customFormat="1" ht="14.25" customHeight="1">
      <c r="A38" s="92"/>
      <c r="B38" s="89" t="s">
        <v>34</v>
      </c>
      <c r="C38" s="87" t="s">
        <v>64</v>
      </c>
      <c r="D38" s="48" t="s">
        <v>187</v>
      </c>
      <c r="E38" s="54">
        <f>SUM(E39:E43)</f>
        <v>654289</v>
      </c>
      <c r="F38" s="87" t="s">
        <v>64</v>
      </c>
      <c r="G38" s="50"/>
      <c r="H38" s="50"/>
      <c r="I38" s="50"/>
      <c r="J38" s="50"/>
    </row>
    <row r="39" spans="1:10" s="40" customFormat="1" ht="15">
      <c r="A39" s="92"/>
      <c r="B39" s="90"/>
      <c r="C39" s="88"/>
      <c r="D39" s="51" t="s">
        <v>188</v>
      </c>
      <c r="E39" s="52">
        <f>E51</f>
        <v>204693</v>
      </c>
      <c r="F39" s="88"/>
      <c r="G39" s="50"/>
      <c r="H39" s="50"/>
      <c r="I39" s="50"/>
      <c r="J39" s="50"/>
    </row>
    <row r="40" spans="1:10" s="40" customFormat="1" ht="15">
      <c r="A40" s="92"/>
      <c r="B40" s="90"/>
      <c r="C40" s="88"/>
      <c r="D40" s="51" t="s">
        <v>189</v>
      </c>
      <c r="E40" s="52">
        <f>E52</f>
        <v>108200</v>
      </c>
      <c r="F40" s="88"/>
      <c r="G40" s="50"/>
      <c r="H40" s="50"/>
      <c r="I40" s="50"/>
      <c r="J40" s="50"/>
    </row>
    <row r="41" spans="1:10" s="40" customFormat="1" ht="15">
      <c r="A41" s="92"/>
      <c r="B41" s="90"/>
      <c r="C41" s="88"/>
      <c r="D41" s="51" t="s">
        <v>190</v>
      </c>
      <c r="E41" s="52">
        <f>E53</f>
        <v>108200</v>
      </c>
      <c r="F41" s="88"/>
      <c r="G41" s="50"/>
      <c r="H41" s="50"/>
      <c r="I41" s="50"/>
      <c r="J41" s="50"/>
    </row>
    <row r="42" spans="1:10" s="40" customFormat="1" ht="15">
      <c r="A42" s="92"/>
      <c r="B42" s="90"/>
      <c r="C42" s="88"/>
      <c r="D42" s="51" t="s">
        <v>191</v>
      </c>
      <c r="E42" s="52">
        <f>E54</f>
        <v>116598</v>
      </c>
      <c r="F42" s="88"/>
      <c r="G42" s="50"/>
      <c r="H42" s="50"/>
      <c r="I42" s="50"/>
      <c r="J42" s="50"/>
    </row>
    <row r="43" spans="1:10" s="40" customFormat="1" ht="15">
      <c r="A43" s="92"/>
      <c r="B43" s="90"/>
      <c r="C43" s="88"/>
      <c r="D43" s="53" t="s">
        <v>192</v>
      </c>
      <c r="E43" s="55">
        <f>E55</f>
        <v>116598</v>
      </c>
      <c r="F43" s="88"/>
      <c r="G43" s="50"/>
      <c r="H43" s="50"/>
      <c r="I43" s="50"/>
      <c r="J43" s="50"/>
    </row>
    <row r="44" spans="1:10" s="40" customFormat="1" ht="14.25" customHeight="1">
      <c r="A44" s="91" t="s">
        <v>143</v>
      </c>
      <c r="B44" s="89" t="s">
        <v>186</v>
      </c>
      <c r="C44" s="87" t="s">
        <v>64</v>
      </c>
      <c r="D44" s="48" t="s">
        <v>187</v>
      </c>
      <c r="E44" s="49">
        <f>SUM(E45:E49)</f>
        <v>654289</v>
      </c>
      <c r="F44" s="87" t="s">
        <v>64</v>
      </c>
      <c r="G44" s="50"/>
      <c r="H44" s="50"/>
      <c r="I44" s="50"/>
      <c r="J44" s="50"/>
    </row>
    <row r="45" spans="1:10" s="40" customFormat="1" ht="15">
      <c r="A45" s="92"/>
      <c r="B45" s="90"/>
      <c r="C45" s="88"/>
      <c r="D45" s="51" t="s">
        <v>188</v>
      </c>
      <c r="E45" s="52">
        <f>E51</f>
        <v>204693</v>
      </c>
      <c r="F45" s="88"/>
      <c r="G45" s="50"/>
      <c r="H45" s="50"/>
      <c r="I45" s="50"/>
      <c r="J45" s="50"/>
    </row>
    <row r="46" spans="1:10" s="40" customFormat="1" ht="15">
      <c r="A46" s="92"/>
      <c r="B46" s="90"/>
      <c r="C46" s="88"/>
      <c r="D46" s="51" t="s">
        <v>189</v>
      </c>
      <c r="E46" s="52">
        <f>E52</f>
        <v>108200</v>
      </c>
      <c r="F46" s="88"/>
      <c r="G46" s="50"/>
      <c r="H46" s="50"/>
      <c r="I46" s="50"/>
      <c r="J46" s="50"/>
    </row>
    <row r="47" spans="1:10" s="40" customFormat="1" ht="15">
      <c r="A47" s="92"/>
      <c r="B47" s="90"/>
      <c r="C47" s="88"/>
      <c r="D47" s="51" t="s">
        <v>190</v>
      </c>
      <c r="E47" s="52">
        <f>E53</f>
        <v>108200</v>
      </c>
      <c r="F47" s="88"/>
      <c r="G47" s="50"/>
      <c r="H47" s="50"/>
      <c r="I47" s="50"/>
      <c r="J47" s="50"/>
    </row>
    <row r="48" spans="1:10" s="40" customFormat="1" ht="15">
      <c r="A48" s="92"/>
      <c r="B48" s="90"/>
      <c r="C48" s="88"/>
      <c r="D48" s="51" t="s">
        <v>191</v>
      </c>
      <c r="E48" s="52">
        <f>E54</f>
        <v>116598</v>
      </c>
      <c r="F48" s="88"/>
      <c r="G48" s="50"/>
      <c r="H48" s="50"/>
      <c r="I48" s="50"/>
      <c r="J48" s="50"/>
    </row>
    <row r="49" spans="1:10" s="40" customFormat="1" ht="15">
      <c r="A49" s="92"/>
      <c r="B49" s="90"/>
      <c r="C49" s="88"/>
      <c r="D49" s="53" t="s">
        <v>192</v>
      </c>
      <c r="E49" s="52">
        <f>E55</f>
        <v>116598</v>
      </c>
      <c r="F49" s="88"/>
      <c r="G49" s="50"/>
      <c r="H49" s="50"/>
      <c r="I49" s="50"/>
      <c r="J49" s="50"/>
    </row>
    <row r="50" spans="1:10" s="40" customFormat="1" ht="14.25">
      <c r="A50" s="92"/>
      <c r="B50" s="89" t="s">
        <v>34</v>
      </c>
      <c r="C50" s="100" t="s">
        <v>164</v>
      </c>
      <c r="D50" s="48" t="s">
        <v>187</v>
      </c>
      <c r="E50" s="54">
        <f>SUM(E51:E55)</f>
        <v>654289</v>
      </c>
      <c r="F50" s="87" t="s">
        <v>64</v>
      </c>
      <c r="G50" s="50"/>
      <c r="H50" s="50"/>
      <c r="I50" s="50"/>
      <c r="J50" s="50"/>
    </row>
    <row r="51" spans="1:10" s="40" customFormat="1" ht="15">
      <c r="A51" s="92"/>
      <c r="B51" s="90"/>
      <c r="C51" s="101"/>
      <c r="D51" s="51" t="s">
        <v>188</v>
      </c>
      <c r="E51" s="52">
        <v>204693</v>
      </c>
      <c r="F51" s="88"/>
      <c r="G51" s="50"/>
      <c r="H51" s="50"/>
      <c r="I51" s="50"/>
      <c r="J51" s="50"/>
    </row>
    <row r="52" spans="1:10" s="40" customFormat="1" ht="15">
      <c r="A52" s="92"/>
      <c r="B52" s="90"/>
      <c r="C52" s="101"/>
      <c r="D52" s="51" t="s">
        <v>189</v>
      </c>
      <c r="E52" s="52">
        <v>108200</v>
      </c>
      <c r="F52" s="88"/>
      <c r="G52" s="50"/>
      <c r="H52" s="50"/>
      <c r="I52" s="50"/>
      <c r="J52" s="50"/>
    </row>
    <row r="53" spans="1:10" s="40" customFormat="1" ht="15">
      <c r="A53" s="92"/>
      <c r="B53" s="90"/>
      <c r="C53" s="101"/>
      <c r="D53" s="51" t="s">
        <v>190</v>
      </c>
      <c r="E53" s="52">
        <v>108200</v>
      </c>
      <c r="F53" s="88"/>
      <c r="G53" s="50"/>
      <c r="H53" s="50"/>
      <c r="I53" s="50"/>
      <c r="J53" s="50"/>
    </row>
    <row r="54" spans="1:10" s="40" customFormat="1" ht="15">
      <c r="A54" s="92"/>
      <c r="B54" s="90"/>
      <c r="C54" s="101"/>
      <c r="D54" s="51" t="s">
        <v>191</v>
      </c>
      <c r="E54" s="52">
        <v>116598</v>
      </c>
      <c r="F54" s="88"/>
      <c r="G54" s="50"/>
      <c r="H54" s="50"/>
      <c r="I54" s="50"/>
      <c r="J54" s="50"/>
    </row>
    <row r="55" spans="1:10" s="40" customFormat="1" ht="15">
      <c r="A55" s="92"/>
      <c r="B55" s="90"/>
      <c r="C55" s="101"/>
      <c r="D55" s="53" t="s">
        <v>192</v>
      </c>
      <c r="E55" s="55">
        <v>116598</v>
      </c>
      <c r="F55" s="88"/>
      <c r="G55" s="50"/>
      <c r="H55" s="50"/>
      <c r="I55" s="50"/>
      <c r="J55" s="50"/>
    </row>
    <row r="56" spans="1:10" s="40" customFormat="1" ht="14.25" customHeight="1">
      <c r="A56" s="91" t="s">
        <v>200</v>
      </c>
      <c r="B56" s="89" t="s">
        <v>186</v>
      </c>
      <c r="C56" s="87" t="s">
        <v>64</v>
      </c>
      <c r="D56" s="48" t="s">
        <v>187</v>
      </c>
      <c r="E56" s="49">
        <f>SUM(E57:E61)</f>
        <v>1196888</v>
      </c>
      <c r="F56" s="87" t="s">
        <v>64</v>
      </c>
      <c r="G56" s="50"/>
      <c r="H56" s="50"/>
      <c r="I56" s="50"/>
      <c r="J56" s="50"/>
    </row>
    <row r="57" spans="1:10" s="40" customFormat="1" ht="15">
      <c r="A57" s="92"/>
      <c r="B57" s="90"/>
      <c r="C57" s="88"/>
      <c r="D57" s="51" t="s">
        <v>188</v>
      </c>
      <c r="E57" s="52">
        <f>SUM(E69,E75,E63)</f>
        <v>528888</v>
      </c>
      <c r="F57" s="88"/>
      <c r="G57" s="50"/>
      <c r="H57" s="50"/>
      <c r="I57" s="50"/>
      <c r="J57" s="50"/>
    </row>
    <row r="58" spans="1:10" s="40" customFormat="1" ht="15">
      <c r="A58" s="92"/>
      <c r="B58" s="90"/>
      <c r="C58" s="88"/>
      <c r="D58" s="51" t="s">
        <v>189</v>
      </c>
      <c r="E58" s="52">
        <f>SUM(E70,E76,E64)</f>
        <v>167000</v>
      </c>
      <c r="F58" s="88"/>
      <c r="G58" s="50"/>
      <c r="H58" s="50"/>
      <c r="I58" s="50"/>
      <c r="J58" s="50"/>
    </row>
    <row r="59" spans="1:10" s="40" customFormat="1" ht="15">
      <c r="A59" s="92"/>
      <c r="B59" s="90"/>
      <c r="C59" s="88"/>
      <c r="D59" s="51" t="s">
        <v>190</v>
      </c>
      <c r="E59" s="52">
        <f>SUM(E71,E77,E65)</f>
        <v>167000</v>
      </c>
      <c r="F59" s="88"/>
      <c r="G59" s="50"/>
      <c r="H59" s="50"/>
      <c r="I59" s="50"/>
      <c r="J59" s="50"/>
    </row>
    <row r="60" spans="1:10" s="40" customFormat="1" ht="15">
      <c r="A60" s="92"/>
      <c r="B60" s="90"/>
      <c r="C60" s="88"/>
      <c r="D60" s="51" t="s">
        <v>191</v>
      </c>
      <c r="E60" s="52">
        <f>SUM(E72,E78,E66)</f>
        <v>167000</v>
      </c>
      <c r="F60" s="88"/>
      <c r="G60" s="50"/>
      <c r="H60" s="50"/>
      <c r="I60" s="50"/>
      <c r="J60" s="50"/>
    </row>
    <row r="61" spans="1:10" s="40" customFormat="1" ht="15">
      <c r="A61" s="92"/>
      <c r="B61" s="90"/>
      <c r="C61" s="88"/>
      <c r="D61" s="53" t="s">
        <v>192</v>
      </c>
      <c r="E61" s="52">
        <f>SUM(E73,E79,E67)</f>
        <v>167000</v>
      </c>
      <c r="F61" s="88"/>
      <c r="G61" s="50"/>
      <c r="H61" s="50"/>
      <c r="I61" s="50"/>
      <c r="J61" s="50"/>
    </row>
    <row r="62" spans="1:10" s="40" customFormat="1" ht="14.25" customHeight="1">
      <c r="A62" s="92"/>
      <c r="B62" s="89" t="s">
        <v>14</v>
      </c>
      <c r="C62" s="87" t="s">
        <v>64</v>
      </c>
      <c r="D62" s="48" t="s">
        <v>187</v>
      </c>
      <c r="E62" s="54">
        <f>SUM(E63:E67)</f>
        <v>0</v>
      </c>
      <c r="F62" s="87" t="s">
        <v>64</v>
      </c>
      <c r="G62" s="50"/>
      <c r="H62" s="50"/>
      <c r="I62" s="50"/>
      <c r="J62" s="50"/>
    </row>
    <row r="63" spans="1:10" s="40" customFormat="1" ht="15">
      <c r="A63" s="92"/>
      <c r="B63" s="90"/>
      <c r="C63" s="88"/>
      <c r="D63" s="51" t="s">
        <v>188</v>
      </c>
      <c r="E63" s="52">
        <v>0</v>
      </c>
      <c r="F63" s="88"/>
      <c r="G63" s="50"/>
      <c r="H63" s="50"/>
      <c r="I63" s="50"/>
      <c r="J63" s="50"/>
    </row>
    <row r="64" spans="1:10" s="40" customFormat="1" ht="15">
      <c r="A64" s="92"/>
      <c r="B64" s="90"/>
      <c r="C64" s="88"/>
      <c r="D64" s="51" t="s">
        <v>189</v>
      </c>
      <c r="E64" s="52">
        <f>E268</f>
        <v>0</v>
      </c>
      <c r="F64" s="88"/>
      <c r="G64" s="50"/>
      <c r="H64" s="50"/>
      <c r="I64" s="50"/>
      <c r="J64" s="50"/>
    </row>
    <row r="65" spans="1:10" s="40" customFormat="1" ht="15">
      <c r="A65" s="92"/>
      <c r="B65" s="90"/>
      <c r="C65" s="88"/>
      <c r="D65" s="51" t="s">
        <v>190</v>
      </c>
      <c r="E65" s="52">
        <f>E269</f>
        <v>0</v>
      </c>
      <c r="F65" s="88"/>
      <c r="G65" s="50"/>
      <c r="H65" s="50"/>
      <c r="I65" s="50"/>
      <c r="J65" s="50"/>
    </row>
    <row r="66" spans="1:10" s="40" customFormat="1" ht="15">
      <c r="A66" s="92"/>
      <c r="B66" s="90"/>
      <c r="C66" s="88"/>
      <c r="D66" s="51" t="s">
        <v>191</v>
      </c>
      <c r="E66" s="52">
        <f>E270</f>
        <v>0</v>
      </c>
      <c r="F66" s="88"/>
      <c r="G66" s="50"/>
      <c r="H66" s="50"/>
      <c r="I66" s="50"/>
      <c r="J66" s="50"/>
    </row>
    <row r="67" spans="1:10" s="40" customFormat="1" ht="15">
      <c r="A67" s="92"/>
      <c r="B67" s="90"/>
      <c r="C67" s="88"/>
      <c r="D67" s="53" t="s">
        <v>192</v>
      </c>
      <c r="E67" s="52">
        <f>E271</f>
        <v>0</v>
      </c>
      <c r="F67" s="88"/>
      <c r="G67" s="50"/>
      <c r="H67" s="50"/>
      <c r="I67" s="50"/>
      <c r="J67" s="50"/>
    </row>
    <row r="68" spans="1:10" s="40" customFormat="1" ht="14.25" customHeight="1">
      <c r="A68" s="92"/>
      <c r="B68" s="89" t="s">
        <v>5</v>
      </c>
      <c r="C68" s="87" t="s">
        <v>64</v>
      </c>
      <c r="D68" s="48" t="s">
        <v>187</v>
      </c>
      <c r="E68" s="54">
        <f>SUM(E69:E73)</f>
        <v>300525</v>
      </c>
      <c r="F68" s="87" t="s">
        <v>64</v>
      </c>
      <c r="G68" s="50"/>
      <c r="H68" s="50"/>
      <c r="I68" s="50"/>
      <c r="J68" s="50"/>
    </row>
    <row r="69" spans="1:10" s="40" customFormat="1" ht="15">
      <c r="A69" s="92"/>
      <c r="B69" s="90"/>
      <c r="C69" s="88"/>
      <c r="D69" s="51" t="s">
        <v>188</v>
      </c>
      <c r="E69" s="52">
        <f>SUM(E87,E165,E273,E111)</f>
        <v>300525</v>
      </c>
      <c r="F69" s="88"/>
      <c r="G69" s="50"/>
      <c r="H69" s="50"/>
      <c r="I69" s="50"/>
      <c r="J69" s="50"/>
    </row>
    <row r="70" spans="1:10" s="40" customFormat="1" ht="15">
      <c r="A70" s="92"/>
      <c r="B70" s="90"/>
      <c r="C70" s="88"/>
      <c r="D70" s="51" t="s">
        <v>189</v>
      </c>
      <c r="E70" s="52">
        <f>SUM(E88,E166,E274)</f>
        <v>0</v>
      </c>
      <c r="F70" s="88"/>
      <c r="G70" s="50"/>
      <c r="H70" s="50"/>
      <c r="I70" s="50"/>
      <c r="J70" s="50"/>
    </row>
    <row r="71" spans="1:10" s="40" customFormat="1" ht="15">
      <c r="A71" s="92"/>
      <c r="B71" s="90"/>
      <c r="C71" s="88"/>
      <c r="D71" s="51" t="s">
        <v>190</v>
      </c>
      <c r="E71" s="52">
        <f>SUM(E89,E167,E275)</f>
        <v>0</v>
      </c>
      <c r="F71" s="88"/>
      <c r="G71" s="50"/>
      <c r="H71" s="50"/>
      <c r="I71" s="50"/>
      <c r="J71" s="50"/>
    </row>
    <row r="72" spans="1:10" s="40" customFormat="1" ht="15">
      <c r="A72" s="92"/>
      <c r="B72" s="90"/>
      <c r="C72" s="88"/>
      <c r="D72" s="51" t="s">
        <v>191</v>
      </c>
      <c r="E72" s="52">
        <f>SUM(E90,E168,E276)</f>
        <v>0</v>
      </c>
      <c r="F72" s="88"/>
      <c r="G72" s="50"/>
      <c r="H72" s="50"/>
      <c r="I72" s="50"/>
      <c r="J72" s="50"/>
    </row>
    <row r="73" spans="1:10" s="40" customFormat="1" ht="15">
      <c r="A73" s="92"/>
      <c r="B73" s="90"/>
      <c r="C73" s="88"/>
      <c r="D73" s="53" t="s">
        <v>192</v>
      </c>
      <c r="E73" s="52">
        <f>SUM(E91,E169,E277)</f>
        <v>0</v>
      </c>
      <c r="F73" s="88"/>
      <c r="G73" s="50"/>
      <c r="H73" s="50"/>
      <c r="I73" s="50"/>
      <c r="J73" s="50"/>
    </row>
    <row r="74" spans="1:10" s="40" customFormat="1" ht="14.25" customHeight="1">
      <c r="A74" s="92"/>
      <c r="B74" s="89" t="s">
        <v>34</v>
      </c>
      <c r="C74" s="87" t="s">
        <v>64</v>
      </c>
      <c r="D74" s="48" t="s">
        <v>187</v>
      </c>
      <c r="E74" s="54">
        <f>SUM(E75:E79)</f>
        <v>896363</v>
      </c>
      <c r="F74" s="87" t="s">
        <v>64</v>
      </c>
      <c r="G74" s="50"/>
      <c r="H74" s="50"/>
      <c r="I74" s="50"/>
      <c r="J74" s="50"/>
    </row>
    <row r="75" spans="1:10" s="40" customFormat="1" ht="15">
      <c r="A75" s="92"/>
      <c r="B75" s="90"/>
      <c r="C75" s="88"/>
      <c r="D75" s="51" t="s">
        <v>188</v>
      </c>
      <c r="E75" s="52">
        <f>SUM(E99,E117,E129,E141,E153,E171,E183,E195,E207,E219,E231,E243,E255,E279)</f>
        <v>228363</v>
      </c>
      <c r="F75" s="88"/>
      <c r="G75" s="50"/>
      <c r="H75" s="50"/>
      <c r="I75" s="50"/>
      <c r="J75" s="50"/>
    </row>
    <row r="76" spans="1:10" s="40" customFormat="1" ht="15">
      <c r="A76" s="92"/>
      <c r="B76" s="90"/>
      <c r="C76" s="88"/>
      <c r="D76" s="51" t="s">
        <v>189</v>
      </c>
      <c r="E76" s="52">
        <f>SUM(E100,E118,E130,E142,E154,E172,E184,E196,E208,E220,E232,E244,E256,E280)</f>
        <v>167000</v>
      </c>
      <c r="F76" s="88"/>
      <c r="G76" s="50"/>
      <c r="H76" s="50"/>
      <c r="I76" s="50"/>
      <c r="J76" s="50"/>
    </row>
    <row r="77" spans="1:10" s="40" customFormat="1" ht="15">
      <c r="A77" s="92"/>
      <c r="B77" s="90"/>
      <c r="C77" s="88"/>
      <c r="D77" s="51" t="s">
        <v>190</v>
      </c>
      <c r="E77" s="52">
        <f>SUM(E101,E119,E131,E143,E155,E173,E185,E197,E209,E221,E233,E245,E257,E281)</f>
        <v>167000</v>
      </c>
      <c r="F77" s="88"/>
      <c r="G77" s="50"/>
      <c r="H77" s="50"/>
      <c r="I77" s="50"/>
      <c r="J77" s="50"/>
    </row>
    <row r="78" spans="1:10" s="40" customFormat="1" ht="15">
      <c r="A78" s="92"/>
      <c r="B78" s="90"/>
      <c r="C78" s="88"/>
      <c r="D78" s="51" t="s">
        <v>191</v>
      </c>
      <c r="E78" s="52">
        <f>SUM(E102,E120,E132,E144,E156,E174,E186,E198,E210,E222,E234,E246,E258,E282)</f>
        <v>167000</v>
      </c>
      <c r="F78" s="88"/>
      <c r="G78" s="50"/>
      <c r="H78" s="50"/>
      <c r="I78" s="50"/>
      <c r="J78" s="50"/>
    </row>
    <row r="79" spans="1:10" s="40" customFormat="1" ht="15">
      <c r="A79" s="92"/>
      <c r="B79" s="90"/>
      <c r="C79" s="88"/>
      <c r="D79" s="53" t="s">
        <v>192</v>
      </c>
      <c r="E79" s="55">
        <f>SUM(E103,E121,E133,E145,E157,E175,E187,E199,E211,E223,E235,E247,E259,E283)</f>
        <v>167000</v>
      </c>
      <c r="F79" s="88"/>
      <c r="G79" s="50"/>
      <c r="H79" s="50"/>
      <c r="I79" s="50"/>
      <c r="J79" s="50"/>
    </row>
    <row r="80" spans="1:10" s="40" customFormat="1" ht="14.25" customHeight="1">
      <c r="A80" s="91" t="s">
        <v>184</v>
      </c>
      <c r="B80" s="89" t="s">
        <v>186</v>
      </c>
      <c r="C80" s="87" t="s">
        <v>64</v>
      </c>
      <c r="D80" s="48" t="s">
        <v>187</v>
      </c>
      <c r="E80" s="49">
        <f>SUM(E81:E85)</f>
        <v>57880</v>
      </c>
      <c r="F80" s="87" t="s">
        <v>64</v>
      </c>
      <c r="G80" s="50"/>
      <c r="H80" s="50"/>
      <c r="I80" s="50"/>
      <c r="J80" s="50"/>
    </row>
    <row r="81" spans="1:10" s="40" customFormat="1" ht="15">
      <c r="A81" s="92"/>
      <c r="B81" s="90"/>
      <c r="C81" s="88"/>
      <c r="D81" s="51" t="s">
        <v>188</v>
      </c>
      <c r="E81" s="52">
        <f>E87</f>
        <v>57880</v>
      </c>
      <c r="F81" s="88"/>
      <c r="G81" s="50"/>
      <c r="H81" s="50"/>
      <c r="I81" s="50"/>
      <c r="J81" s="50"/>
    </row>
    <row r="82" spans="1:10" s="40" customFormat="1" ht="15">
      <c r="A82" s="92"/>
      <c r="B82" s="90"/>
      <c r="C82" s="88"/>
      <c r="D82" s="51" t="s">
        <v>189</v>
      </c>
      <c r="E82" s="52">
        <f>E88</f>
        <v>0</v>
      </c>
      <c r="F82" s="88"/>
      <c r="G82" s="50"/>
      <c r="H82" s="50"/>
      <c r="I82" s="50"/>
      <c r="J82" s="50"/>
    </row>
    <row r="83" spans="1:10" s="40" customFormat="1" ht="15">
      <c r="A83" s="92"/>
      <c r="B83" s="90"/>
      <c r="C83" s="88"/>
      <c r="D83" s="51" t="s">
        <v>190</v>
      </c>
      <c r="E83" s="52">
        <f>E89</f>
        <v>0</v>
      </c>
      <c r="F83" s="88"/>
      <c r="G83" s="50"/>
      <c r="H83" s="50"/>
      <c r="I83" s="50"/>
      <c r="J83" s="50"/>
    </row>
    <row r="84" spans="1:10" s="40" customFormat="1" ht="15">
      <c r="A84" s="92"/>
      <c r="B84" s="90"/>
      <c r="C84" s="88"/>
      <c r="D84" s="51" t="s">
        <v>191</v>
      </c>
      <c r="E84" s="52">
        <f>E90</f>
        <v>0</v>
      </c>
      <c r="F84" s="88"/>
      <c r="G84" s="50"/>
      <c r="H84" s="50"/>
      <c r="I84" s="50"/>
      <c r="J84" s="50"/>
    </row>
    <row r="85" spans="1:10" s="40" customFormat="1" ht="15">
      <c r="A85" s="92"/>
      <c r="B85" s="90"/>
      <c r="C85" s="88"/>
      <c r="D85" s="53" t="s">
        <v>192</v>
      </c>
      <c r="E85" s="52">
        <f>E91</f>
        <v>0</v>
      </c>
      <c r="F85" s="88"/>
      <c r="G85" s="50"/>
      <c r="H85" s="50"/>
      <c r="I85" s="50"/>
      <c r="J85" s="50"/>
    </row>
    <row r="86" spans="1:10" s="40" customFormat="1" ht="14.25">
      <c r="A86" s="92"/>
      <c r="B86" s="89" t="s">
        <v>5</v>
      </c>
      <c r="C86" s="100" t="s">
        <v>164</v>
      </c>
      <c r="D86" s="48" t="s">
        <v>187</v>
      </c>
      <c r="E86" s="54">
        <f>SUM(E87:E91)</f>
        <v>57880</v>
      </c>
      <c r="F86" s="87" t="s">
        <v>64</v>
      </c>
      <c r="G86" s="50"/>
      <c r="H86" s="50"/>
      <c r="I86" s="50"/>
      <c r="J86" s="50"/>
    </row>
    <row r="87" spans="1:10" s="40" customFormat="1" ht="15">
      <c r="A87" s="92"/>
      <c r="B87" s="90"/>
      <c r="C87" s="101"/>
      <c r="D87" s="51" t="s">
        <v>188</v>
      </c>
      <c r="E87" s="52">
        <v>57880</v>
      </c>
      <c r="F87" s="88"/>
      <c r="G87" s="50"/>
      <c r="H87" s="50"/>
      <c r="I87" s="50"/>
      <c r="J87" s="50"/>
    </row>
    <row r="88" spans="1:10" s="40" customFormat="1" ht="15">
      <c r="A88" s="92"/>
      <c r="B88" s="90"/>
      <c r="C88" s="101"/>
      <c r="D88" s="51" t="s">
        <v>189</v>
      </c>
      <c r="E88" s="52">
        <v>0</v>
      </c>
      <c r="F88" s="88"/>
      <c r="G88" s="50"/>
      <c r="H88" s="50"/>
      <c r="I88" s="50"/>
      <c r="J88" s="50"/>
    </row>
    <row r="89" spans="1:10" s="40" customFormat="1" ht="15">
      <c r="A89" s="92"/>
      <c r="B89" s="90"/>
      <c r="C89" s="101"/>
      <c r="D89" s="51" t="s">
        <v>190</v>
      </c>
      <c r="E89" s="52">
        <v>0</v>
      </c>
      <c r="F89" s="88"/>
      <c r="G89" s="50"/>
      <c r="H89" s="50"/>
      <c r="I89" s="50"/>
      <c r="J89" s="50"/>
    </row>
    <row r="90" spans="1:10" s="40" customFormat="1" ht="15">
      <c r="A90" s="92"/>
      <c r="B90" s="90"/>
      <c r="C90" s="101"/>
      <c r="D90" s="51" t="s">
        <v>191</v>
      </c>
      <c r="E90" s="52">
        <v>0</v>
      </c>
      <c r="F90" s="88"/>
      <c r="G90" s="50"/>
      <c r="H90" s="50"/>
      <c r="I90" s="50"/>
      <c r="J90" s="50"/>
    </row>
    <row r="91" spans="1:10" s="40" customFormat="1" ht="15">
      <c r="A91" s="92"/>
      <c r="B91" s="90"/>
      <c r="C91" s="101"/>
      <c r="D91" s="53" t="s">
        <v>192</v>
      </c>
      <c r="E91" s="55">
        <v>0</v>
      </c>
      <c r="F91" s="88"/>
      <c r="G91" s="50"/>
      <c r="H91" s="50"/>
      <c r="I91" s="50"/>
      <c r="J91" s="50"/>
    </row>
    <row r="92" spans="1:10" s="40" customFormat="1" ht="14.25" customHeight="1">
      <c r="A92" s="91" t="s">
        <v>203</v>
      </c>
      <c r="B92" s="89" t="s">
        <v>186</v>
      </c>
      <c r="C92" s="87" t="s">
        <v>64</v>
      </c>
      <c r="D92" s="48" t="s">
        <v>187</v>
      </c>
      <c r="E92" s="49">
        <f>SUM(E93:E97)</f>
        <v>16608</v>
      </c>
      <c r="F92" s="87" t="s">
        <v>64</v>
      </c>
      <c r="G92" s="50"/>
      <c r="H92" s="50"/>
      <c r="I92" s="50"/>
      <c r="J92" s="50"/>
    </row>
    <row r="93" spans="1:10" s="40" customFormat="1" ht="15">
      <c r="A93" s="92"/>
      <c r="B93" s="90"/>
      <c r="C93" s="88"/>
      <c r="D93" s="51" t="s">
        <v>188</v>
      </c>
      <c r="E93" s="52">
        <f>E99</f>
        <v>16608</v>
      </c>
      <c r="F93" s="88"/>
      <c r="G93" s="50"/>
      <c r="H93" s="50"/>
      <c r="I93" s="50"/>
      <c r="J93" s="50"/>
    </row>
    <row r="94" spans="1:10" s="40" customFormat="1" ht="15">
      <c r="A94" s="92"/>
      <c r="B94" s="90"/>
      <c r="C94" s="88"/>
      <c r="D94" s="51" t="s">
        <v>189</v>
      </c>
      <c r="E94" s="52">
        <f>E100</f>
        <v>0</v>
      </c>
      <c r="F94" s="88"/>
      <c r="G94" s="50"/>
      <c r="H94" s="50"/>
      <c r="I94" s="50"/>
      <c r="J94" s="50"/>
    </row>
    <row r="95" spans="1:10" s="40" customFormat="1" ht="15">
      <c r="A95" s="92"/>
      <c r="B95" s="90"/>
      <c r="C95" s="88"/>
      <c r="D95" s="51" t="s">
        <v>190</v>
      </c>
      <c r="E95" s="52">
        <f>E101</f>
        <v>0</v>
      </c>
      <c r="F95" s="88"/>
      <c r="G95" s="50"/>
      <c r="H95" s="50"/>
      <c r="I95" s="50"/>
      <c r="J95" s="50"/>
    </row>
    <row r="96" spans="1:10" s="40" customFormat="1" ht="15">
      <c r="A96" s="92"/>
      <c r="B96" s="90"/>
      <c r="C96" s="88"/>
      <c r="D96" s="51" t="s">
        <v>191</v>
      </c>
      <c r="E96" s="52">
        <f>E102</f>
        <v>0</v>
      </c>
      <c r="F96" s="88"/>
      <c r="G96" s="50"/>
      <c r="H96" s="50"/>
      <c r="I96" s="50"/>
      <c r="J96" s="50"/>
    </row>
    <row r="97" spans="1:10" s="40" customFormat="1" ht="15">
      <c r="A97" s="92"/>
      <c r="B97" s="90"/>
      <c r="C97" s="88"/>
      <c r="D97" s="53" t="s">
        <v>192</v>
      </c>
      <c r="E97" s="52">
        <f>E103</f>
        <v>0</v>
      </c>
      <c r="F97" s="88"/>
      <c r="G97" s="50"/>
      <c r="H97" s="50"/>
      <c r="I97" s="50"/>
      <c r="J97" s="50"/>
    </row>
    <row r="98" spans="1:10" s="40" customFormat="1" ht="14.25" customHeight="1">
      <c r="A98" s="92"/>
      <c r="B98" s="89" t="s">
        <v>34</v>
      </c>
      <c r="C98" s="100" t="s">
        <v>164</v>
      </c>
      <c r="D98" s="48" t="s">
        <v>187</v>
      </c>
      <c r="E98" s="54">
        <f>SUM(E99:E103)</f>
        <v>16608</v>
      </c>
      <c r="F98" s="87" t="s">
        <v>64</v>
      </c>
      <c r="G98" s="50"/>
      <c r="H98" s="50"/>
      <c r="I98" s="50"/>
      <c r="J98" s="50"/>
    </row>
    <row r="99" spans="1:10" s="40" customFormat="1" ht="15">
      <c r="A99" s="92"/>
      <c r="B99" s="90"/>
      <c r="C99" s="101"/>
      <c r="D99" s="51" t="s">
        <v>188</v>
      </c>
      <c r="E99" s="52">
        <v>16608</v>
      </c>
      <c r="F99" s="88"/>
      <c r="G99" s="50"/>
      <c r="H99" s="50"/>
      <c r="I99" s="50"/>
      <c r="J99" s="50"/>
    </row>
    <row r="100" spans="1:10" s="40" customFormat="1" ht="15">
      <c r="A100" s="92"/>
      <c r="B100" s="90"/>
      <c r="C100" s="101"/>
      <c r="D100" s="51" t="s">
        <v>189</v>
      </c>
      <c r="E100" s="52">
        <v>0</v>
      </c>
      <c r="F100" s="88"/>
      <c r="G100" s="50"/>
      <c r="H100" s="50"/>
      <c r="I100" s="50"/>
      <c r="J100" s="50"/>
    </row>
    <row r="101" spans="1:10" s="40" customFormat="1" ht="15">
      <c r="A101" s="92"/>
      <c r="B101" s="90"/>
      <c r="C101" s="101"/>
      <c r="D101" s="51" t="s">
        <v>190</v>
      </c>
      <c r="E101" s="52">
        <v>0</v>
      </c>
      <c r="F101" s="88"/>
      <c r="G101" s="50"/>
      <c r="H101" s="50"/>
      <c r="I101" s="50"/>
      <c r="J101" s="50"/>
    </row>
    <row r="102" spans="1:10" s="40" customFormat="1" ht="15">
      <c r="A102" s="92"/>
      <c r="B102" s="90"/>
      <c r="C102" s="101"/>
      <c r="D102" s="51" t="s">
        <v>191</v>
      </c>
      <c r="E102" s="52">
        <v>0</v>
      </c>
      <c r="F102" s="88"/>
      <c r="G102" s="50"/>
      <c r="H102" s="50"/>
      <c r="I102" s="50"/>
      <c r="J102" s="50"/>
    </row>
    <row r="103" spans="1:10" s="40" customFormat="1" ht="15">
      <c r="A103" s="92"/>
      <c r="B103" s="90"/>
      <c r="C103" s="101"/>
      <c r="D103" s="53" t="s">
        <v>192</v>
      </c>
      <c r="E103" s="55">
        <v>0</v>
      </c>
      <c r="F103" s="88"/>
      <c r="G103" s="50"/>
      <c r="H103" s="50"/>
      <c r="I103" s="50"/>
      <c r="J103" s="50"/>
    </row>
    <row r="104" spans="1:10" s="40" customFormat="1" ht="14.25" customHeight="1">
      <c r="A104" s="91" t="s">
        <v>204</v>
      </c>
      <c r="B104" s="89" t="s">
        <v>186</v>
      </c>
      <c r="C104" s="87" t="s">
        <v>64</v>
      </c>
      <c r="D104" s="48" t="s">
        <v>187</v>
      </c>
      <c r="E104" s="49">
        <f>SUM(E105:E109)</f>
        <v>711337</v>
      </c>
      <c r="F104" s="87" t="s">
        <v>64</v>
      </c>
      <c r="G104" s="50"/>
      <c r="H104" s="50"/>
      <c r="I104" s="50"/>
      <c r="J104" s="50"/>
    </row>
    <row r="105" spans="1:10" s="40" customFormat="1" ht="15">
      <c r="A105" s="92"/>
      <c r="B105" s="90"/>
      <c r="C105" s="88"/>
      <c r="D105" s="51" t="s">
        <v>188</v>
      </c>
      <c r="E105" s="52">
        <f>SUM(E111,E117)</f>
        <v>191337</v>
      </c>
      <c r="F105" s="88"/>
      <c r="G105" s="50"/>
      <c r="H105" s="50"/>
      <c r="I105" s="50"/>
      <c r="J105" s="50"/>
    </row>
    <row r="106" spans="1:10" s="40" customFormat="1" ht="15">
      <c r="A106" s="92"/>
      <c r="B106" s="90"/>
      <c r="C106" s="88"/>
      <c r="D106" s="51" t="s">
        <v>189</v>
      </c>
      <c r="E106" s="52">
        <f>SUM(E112,E118)</f>
        <v>130000</v>
      </c>
      <c r="F106" s="88"/>
      <c r="G106" s="50"/>
      <c r="H106" s="50"/>
      <c r="I106" s="50"/>
      <c r="J106" s="50"/>
    </row>
    <row r="107" spans="1:10" s="40" customFormat="1" ht="15">
      <c r="A107" s="92"/>
      <c r="B107" s="90"/>
      <c r="C107" s="88"/>
      <c r="D107" s="51" t="s">
        <v>190</v>
      </c>
      <c r="E107" s="52">
        <f>SUM(E113,E119)</f>
        <v>130000</v>
      </c>
      <c r="F107" s="88"/>
      <c r="G107" s="50"/>
      <c r="H107" s="50"/>
      <c r="I107" s="50"/>
      <c r="J107" s="50"/>
    </row>
    <row r="108" spans="1:10" s="40" customFormat="1" ht="15">
      <c r="A108" s="92"/>
      <c r="B108" s="90"/>
      <c r="C108" s="88"/>
      <c r="D108" s="51" t="s">
        <v>191</v>
      </c>
      <c r="E108" s="52">
        <f>SUM(E114,E120)</f>
        <v>130000</v>
      </c>
      <c r="F108" s="88"/>
      <c r="G108" s="50"/>
      <c r="H108" s="50"/>
      <c r="I108" s="50"/>
      <c r="J108" s="50"/>
    </row>
    <row r="109" spans="1:10" s="40" customFormat="1" ht="15">
      <c r="A109" s="92"/>
      <c r="B109" s="90"/>
      <c r="C109" s="88"/>
      <c r="D109" s="53" t="s">
        <v>192</v>
      </c>
      <c r="E109" s="52">
        <f>SUM(E115,E121)</f>
        <v>130000</v>
      </c>
      <c r="F109" s="88"/>
      <c r="G109" s="50"/>
      <c r="H109" s="50"/>
      <c r="I109" s="50"/>
      <c r="J109" s="50"/>
    </row>
    <row r="110" spans="1:10" s="40" customFormat="1" ht="14.25">
      <c r="A110" s="92"/>
      <c r="B110" s="89" t="s">
        <v>5</v>
      </c>
      <c r="C110" s="100" t="s">
        <v>164</v>
      </c>
      <c r="D110" s="48" t="s">
        <v>187</v>
      </c>
      <c r="E110" s="54">
        <f>SUM(E111:E115)</f>
        <v>60000</v>
      </c>
      <c r="F110" s="87" t="s">
        <v>64</v>
      </c>
      <c r="G110" s="50"/>
      <c r="H110" s="50"/>
      <c r="I110" s="50"/>
      <c r="J110" s="50"/>
    </row>
    <row r="111" spans="1:10" s="40" customFormat="1" ht="15">
      <c r="A111" s="92"/>
      <c r="B111" s="90"/>
      <c r="C111" s="101"/>
      <c r="D111" s="51" t="s">
        <v>188</v>
      </c>
      <c r="E111" s="52">
        <v>60000</v>
      </c>
      <c r="F111" s="88"/>
      <c r="G111" s="50"/>
      <c r="H111" s="50"/>
      <c r="I111" s="50"/>
      <c r="J111" s="50"/>
    </row>
    <row r="112" spans="1:10" s="40" customFormat="1" ht="15">
      <c r="A112" s="92"/>
      <c r="B112" s="90"/>
      <c r="C112" s="101"/>
      <c r="D112" s="51" t="s">
        <v>189</v>
      </c>
      <c r="E112" s="52">
        <v>0</v>
      </c>
      <c r="F112" s="88"/>
      <c r="G112" s="50"/>
      <c r="H112" s="50"/>
      <c r="I112" s="50"/>
      <c r="J112" s="50"/>
    </row>
    <row r="113" spans="1:10" s="40" customFormat="1" ht="15">
      <c r="A113" s="92"/>
      <c r="B113" s="90"/>
      <c r="C113" s="101"/>
      <c r="D113" s="51" t="s">
        <v>190</v>
      </c>
      <c r="E113" s="52">
        <v>0</v>
      </c>
      <c r="F113" s="88"/>
      <c r="G113" s="50"/>
      <c r="H113" s="50"/>
      <c r="I113" s="50"/>
      <c r="J113" s="50"/>
    </row>
    <row r="114" spans="1:10" s="40" customFormat="1" ht="15">
      <c r="A114" s="92"/>
      <c r="B114" s="90"/>
      <c r="C114" s="101"/>
      <c r="D114" s="51" t="s">
        <v>191</v>
      </c>
      <c r="E114" s="52">
        <v>0</v>
      </c>
      <c r="F114" s="88"/>
      <c r="G114" s="50"/>
      <c r="H114" s="50"/>
      <c r="I114" s="50"/>
      <c r="J114" s="50"/>
    </row>
    <row r="115" spans="1:10" s="40" customFormat="1" ht="15">
      <c r="A115" s="92"/>
      <c r="B115" s="90"/>
      <c r="C115" s="101"/>
      <c r="D115" s="53" t="s">
        <v>192</v>
      </c>
      <c r="E115" s="55">
        <v>0</v>
      </c>
      <c r="F115" s="88"/>
      <c r="G115" s="50"/>
      <c r="H115" s="50"/>
      <c r="I115" s="50"/>
      <c r="J115" s="50"/>
    </row>
    <row r="116" spans="1:10" s="40" customFormat="1" ht="14.25" customHeight="1">
      <c r="A116" s="92"/>
      <c r="B116" s="89" t="s">
        <v>34</v>
      </c>
      <c r="C116" s="100" t="s">
        <v>164</v>
      </c>
      <c r="D116" s="48" t="s">
        <v>187</v>
      </c>
      <c r="E116" s="54">
        <f>SUM(E117:E121)</f>
        <v>651337</v>
      </c>
      <c r="F116" s="87" t="s">
        <v>64</v>
      </c>
      <c r="G116" s="50"/>
      <c r="H116" s="50"/>
      <c r="I116" s="50"/>
      <c r="J116" s="50"/>
    </row>
    <row r="117" spans="1:10" s="40" customFormat="1" ht="15">
      <c r="A117" s="92"/>
      <c r="B117" s="90"/>
      <c r="C117" s="101"/>
      <c r="D117" s="51" t="s">
        <v>188</v>
      </c>
      <c r="E117" s="52">
        <v>131337</v>
      </c>
      <c r="F117" s="88"/>
      <c r="G117" s="50"/>
      <c r="H117" s="50"/>
      <c r="I117" s="50"/>
      <c r="J117" s="50"/>
    </row>
    <row r="118" spans="1:10" s="40" customFormat="1" ht="15">
      <c r="A118" s="92"/>
      <c r="B118" s="90"/>
      <c r="C118" s="101"/>
      <c r="D118" s="51" t="s">
        <v>189</v>
      </c>
      <c r="E118" s="52">
        <v>130000</v>
      </c>
      <c r="F118" s="88"/>
      <c r="G118" s="50"/>
      <c r="H118" s="50"/>
      <c r="I118" s="50"/>
      <c r="J118" s="50"/>
    </row>
    <row r="119" spans="1:10" s="40" customFormat="1" ht="15">
      <c r="A119" s="92"/>
      <c r="B119" s="90"/>
      <c r="C119" s="101"/>
      <c r="D119" s="51" t="s">
        <v>190</v>
      </c>
      <c r="E119" s="52">
        <v>130000</v>
      </c>
      <c r="F119" s="88"/>
      <c r="G119" s="50"/>
      <c r="H119" s="50"/>
      <c r="I119" s="50"/>
      <c r="J119" s="50"/>
    </row>
    <row r="120" spans="1:10" s="40" customFormat="1" ht="15">
      <c r="A120" s="92"/>
      <c r="B120" s="90"/>
      <c r="C120" s="101"/>
      <c r="D120" s="51" t="s">
        <v>191</v>
      </c>
      <c r="E120" s="52">
        <v>130000</v>
      </c>
      <c r="F120" s="88"/>
      <c r="G120" s="50"/>
      <c r="H120" s="50"/>
      <c r="I120" s="50"/>
      <c r="J120" s="50"/>
    </row>
    <row r="121" spans="1:10" s="40" customFormat="1" ht="15">
      <c r="A121" s="92"/>
      <c r="B121" s="90"/>
      <c r="C121" s="101"/>
      <c r="D121" s="53" t="s">
        <v>192</v>
      </c>
      <c r="E121" s="55">
        <v>130000</v>
      </c>
      <c r="F121" s="88"/>
      <c r="G121" s="50"/>
      <c r="H121" s="50"/>
      <c r="I121" s="50"/>
      <c r="J121" s="50"/>
    </row>
    <row r="122" spans="1:10" s="40" customFormat="1" ht="14.25" customHeight="1">
      <c r="A122" s="91" t="s">
        <v>205</v>
      </c>
      <c r="B122" s="89" t="s">
        <v>186</v>
      </c>
      <c r="C122" s="87" t="s">
        <v>64</v>
      </c>
      <c r="D122" s="48" t="s">
        <v>187</v>
      </c>
      <c r="E122" s="49">
        <f>SUM(E123:E127)</f>
        <v>114410</v>
      </c>
      <c r="F122" s="87" t="s">
        <v>64</v>
      </c>
      <c r="G122" s="50"/>
      <c r="H122" s="50"/>
      <c r="I122" s="50"/>
      <c r="J122" s="50"/>
    </row>
    <row r="123" spans="1:10" s="40" customFormat="1" ht="15">
      <c r="A123" s="92"/>
      <c r="B123" s="90"/>
      <c r="C123" s="88"/>
      <c r="D123" s="51" t="s">
        <v>188</v>
      </c>
      <c r="E123" s="52">
        <f>E129</f>
        <v>22410</v>
      </c>
      <c r="F123" s="88"/>
      <c r="G123" s="50"/>
      <c r="H123" s="50"/>
      <c r="I123" s="50"/>
      <c r="J123" s="50"/>
    </row>
    <row r="124" spans="1:10" s="40" customFormat="1" ht="15">
      <c r="A124" s="92"/>
      <c r="B124" s="90"/>
      <c r="C124" s="88"/>
      <c r="D124" s="51" t="s">
        <v>189</v>
      </c>
      <c r="E124" s="52">
        <f>E130</f>
        <v>23000</v>
      </c>
      <c r="F124" s="88"/>
      <c r="G124" s="50"/>
      <c r="H124" s="50"/>
      <c r="I124" s="50"/>
      <c r="J124" s="50"/>
    </row>
    <row r="125" spans="1:10" s="40" customFormat="1" ht="15">
      <c r="A125" s="92"/>
      <c r="B125" s="90"/>
      <c r="C125" s="88"/>
      <c r="D125" s="51" t="s">
        <v>190</v>
      </c>
      <c r="E125" s="52">
        <f>E131</f>
        <v>23000</v>
      </c>
      <c r="F125" s="88"/>
      <c r="G125" s="50"/>
      <c r="H125" s="50"/>
      <c r="I125" s="50"/>
      <c r="J125" s="50"/>
    </row>
    <row r="126" spans="1:10" s="40" customFormat="1" ht="15">
      <c r="A126" s="92"/>
      <c r="B126" s="90"/>
      <c r="C126" s="88"/>
      <c r="D126" s="51" t="s">
        <v>191</v>
      </c>
      <c r="E126" s="52">
        <f>E132</f>
        <v>23000</v>
      </c>
      <c r="F126" s="88"/>
      <c r="G126" s="50"/>
      <c r="H126" s="50"/>
      <c r="I126" s="50"/>
      <c r="J126" s="50"/>
    </row>
    <row r="127" spans="1:10" s="40" customFormat="1" ht="15">
      <c r="A127" s="92"/>
      <c r="B127" s="90"/>
      <c r="C127" s="88"/>
      <c r="D127" s="53" t="s">
        <v>192</v>
      </c>
      <c r="E127" s="52">
        <f>E133</f>
        <v>23000</v>
      </c>
      <c r="F127" s="88"/>
      <c r="G127" s="50"/>
      <c r="H127" s="50"/>
      <c r="I127" s="50"/>
      <c r="J127" s="50"/>
    </row>
    <row r="128" spans="1:10" s="40" customFormat="1" ht="14.25" customHeight="1">
      <c r="A128" s="92"/>
      <c r="B128" s="89" t="s">
        <v>34</v>
      </c>
      <c r="C128" s="100" t="s">
        <v>164</v>
      </c>
      <c r="D128" s="48" t="s">
        <v>187</v>
      </c>
      <c r="E128" s="54">
        <f>SUM(E129:E133)</f>
        <v>114410</v>
      </c>
      <c r="F128" s="87" t="s">
        <v>64</v>
      </c>
      <c r="G128" s="50"/>
      <c r="H128" s="50"/>
      <c r="I128" s="50"/>
      <c r="J128" s="50"/>
    </row>
    <row r="129" spans="1:10" s="40" customFormat="1" ht="15">
      <c r="A129" s="92"/>
      <c r="B129" s="90"/>
      <c r="C129" s="101"/>
      <c r="D129" s="51" t="s">
        <v>188</v>
      </c>
      <c r="E129" s="52">
        <v>22410</v>
      </c>
      <c r="F129" s="88"/>
      <c r="G129" s="50"/>
      <c r="H129" s="50"/>
      <c r="I129" s="50"/>
      <c r="J129" s="50"/>
    </row>
    <row r="130" spans="1:10" s="40" customFormat="1" ht="15">
      <c r="A130" s="92"/>
      <c r="B130" s="90"/>
      <c r="C130" s="101"/>
      <c r="D130" s="51" t="s">
        <v>189</v>
      </c>
      <c r="E130" s="52">
        <v>23000</v>
      </c>
      <c r="F130" s="88"/>
      <c r="G130" s="50"/>
      <c r="H130" s="50"/>
      <c r="I130" s="50"/>
      <c r="J130" s="50"/>
    </row>
    <row r="131" spans="1:10" s="40" customFormat="1" ht="15">
      <c r="A131" s="92"/>
      <c r="B131" s="90"/>
      <c r="C131" s="101"/>
      <c r="D131" s="51" t="s">
        <v>190</v>
      </c>
      <c r="E131" s="52">
        <v>23000</v>
      </c>
      <c r="F131" s="88"/>
      <c r="G131" s="50"/>
      <c r="H131" s="50"/>
      <c r="I131" s="50"/>
      <c r="J131" s="50"/>
    </row>
    <row r="132" spans="1:10" s="40" customFormat="1" ht="15">
      <c r="A132" s="92"/>
      <c r="B132" s="90"/>
      <c r="C132" s="101"/>
      <c r="D132" s="51" t="s">
        <v>191</v>
      </c>
      <c r="E132" s="52">
        <v>23000</v>
      </c>
      <c r="F132" s="88"/>
      <c r="G132" s="50"/>
      <c r="H132" s="50"/>
      <c r="I132" s="50"/>
      <c r="J132" s="50"/>
    </row>
    <row r="133" spans="1:10" s="40" customFormat="1" ht="15">
      <c r="A133" s="92"/>
      <c r="B133" s="90"/>
      <c r="C133" s="101"/>
      <c r="D133" s="53" t="s">
        <v>192</v>
      </c>
      <c r="E133" s="55">
        <v>23000</v>
      </c>
      <c r="F133" s="88"/>
      <c r="G133" s="50"/>
      <c r="H133" s="50"/>
      <c r="I133" s="50"/>
      <c r="J133" s="50"/>
    </row>
    <row r="134" spans="1:10" s="40" customFormat="1" ht="14.25" customHeight="1">
      <c r="A134" s="99" t="s">
        <v>206</v>
      </c>
      <c r="B134" s="89" t="s">
        <v>186</v>
      </c>
      <c r="C134" s="87" t="s">
        <v>64</v>
      </c>
      <c r="D134" s="48" t="s">
        <v>187</v>
      </c>
      <c r="E134" s="49">
        <f>SUM(E135:E139)</f>
        <v>7125</v>
      </c>
      <c r="F134" s="87" t="s">
        <v>64</v>
      </c>
      <c r="G134" s="50"/>
      <c r="H134" s="50"/>
      <c r="I134" s="50"/>
      <c r="J134" s="50"/>
    </row>
    <row r="135" spans="1:10" s="40" customFormat="1" ht="15">
      <c r="A135" s="92"/>
      <c r="B135" s="90"/>
      <c r="C135" s="88"/>
      <c r="D135" s="51" t="s">
        <v>188</v>
      </c>
      <c r="E135" s="52">
        <f>E141</f>
        <v>2345</v>
      </c>
      <c r="F135" s="88"/>
      <c r="G135" s="50"/>
      <c r="H135" s="50"/>
      <c r="I135" s="50"/>
      <c r="J135" s="50"/>
    </row>
    <row r="136" spans="1:10" s="40" customFormat="1" ht="15">
      <c r="A136" s="92"/>
      <c r="B136" s="90"/>
      <c r="C136" s="88"/>
      <c r="D136" s="51" t="s">
        <v>189</v>
      </c>
      <c r="E136" s="52">
        <f>E142</f>
        <v>1195</v>
      </c>
      <c r="F136" s="88"/>
      <c r="G136" s="50"/>
      <c r="H136" s="50"/>
      <c r="I136" s="50"/>
      <c r="J136" s="50"/>
    </row>
    <row r="137" spans="1:10" s="40" customFormat="1" ht="15">
      <c r="A137" s="92"/>
      <c r="B137" s="90"/>
      <c r="C137" s="88"/>
      <c r="D137" s="51" t="s">
        <v>190</v>
      </c>
      <c r="E137" s="52">
        <f>E143</f>
        <v>1195</v>
      </c>
      <c r="F137" s="88"/>
      <c r="G137" s="50"/>
      <c r="H137" s="50"/>
      <c r="I137" s="50"/>
      <c r="J137" s="50"/>
    </row>
    <row r="138" spans="1:10" s="40" customFormat="1" ht="15">
      <c r="A138" s="92"/>
      <c r="B138" s="90"/>
      <c r="C138" s="88"/>
      <c r="D138" s="51" t="s">
        <v>191</v>
      </c>
      <c r="E138" s="52">
        <f>E144</f>
        <v>1195</v>
      </c>
      <c r="F138" s="88"/>
      <c r="G138" s="50"/>
      <c r="H138" s="50"/>
      <c r="I138" s="50"/>
      <c r="J138" s="50"/>
    </row>
    <row r="139" spans="1:10" s="40" customFormat="1" ht="15">
      <c r="A139" s="92"/>
      <c r="B139" s="90"/>
      <c r="C139" s="88"/>
      <c r="D139" s="53" t="s">
        <v>192</v>
      </c>
      <c r="E139" s="52">
        <f>E145</f>
        <v>1195</v>
      </c>
      <c r="F139" s="88"/>
      <c r="G139" s="50"/>
      <c r="H139" s="50"/>
      <c r="I139" s="50"/>
      <c r="J139" s="50"/>
    </row>
    <row r="140" spans="1:10" s="40" customFormat="1" ht="14.25" customHeight="1">
      <c r="A140" s="92"/>
      <c r="B140" s="89" t="s">
        <v>34</v>
      </c>
      <c r="C140" s="100" t="s">
        <v>164</v>
      </c>
      <c r="D140" s="48" t="s">
        <v>187</v>
      </c>
      <c r="E140" s="54">
        <f>SUM(E141:E145)</f>
        <v>7125</v>
      </c>
      <c r="F140" s="87" t="s">
        <v>64</v>
      </c>
      <c r="G140" s="50"/>
      <c r="H140" s="50"/>
      <c r="I140" s="50"/>
      <c r="J140" s="50"/>
    </row>
    <row r="141" spans="1:10" s="40" customFormat="1" ht="15">
      <c r="A141" s="92"/>
      <c r="B141" s="90"/>
      <c r="C141" s="101"/>
      <c r="D141" s="51" t="s">
        <v>188</v>
      </c>
      <c r="E141" s="52">
        <v>2345</v>
      </c>
      <c r="F141" s="88"/>
      <c r="G141" s="50"/>
      <c r="H141" s="50"/>
      <c r="I141" s="50"/>
      <c r="J141" s="50"/>
    </row>
    <row r="142" spans="1:10" s="40" customFormat="1" ht="15">
      <c r="A142" s="92"/>
      <c r="B142" s="90"/>
      <c r="C142" s="101"/>
      <c r="D142" s="51" t="s">
        <v>189</v>
      </c>
      <c r="E142" s="52">
        <v>1195</v>
      </c>
      <c r="F142" s="88"/>
      <c r="G142" s="50"/>
      <c r="H142" s="50"/>
      <c r="I142" s="50"/>
      <c r="J142" s="50"/>
    </row>
    <row r="143" spans="1:10" s="40" customFormat="1" ht="15">
      <c r="A143" s="92"/>
      <c r="B143" s="90"/>
      <c r="C143" s="101"/>
      <c r="D143" s="51" t="s">
        <v>190</v>
      </c>
      <c r="E143" s="52">
        <v>1195</v>
      </c>
      <c r="F143" s="88"/>
      <c r="G143" s="50"/>
      <c r="H143" s="50"/>
      <c r="I143" s="50"/>
      <c r="J143" s="50"/>
    </row>
    <row r="144" spans="1:10" s="40" customFormat="1" ht="15">
      <c r="A144" s="92"/>
      <c r="B144" s="90"/>
      <c r="C144" s="101"/>
      <c r="D144" s="51" t="s">
        <v>191</v>
      </c>
      <c r="E144" s="52">
        <v>1195</v>
      </c>
      <c r="F144" s="88"/>
      <c r="G144" s="50"/>
      <c r="H144" s="50"/>
      <c r="I144" s="50"/>
      <c r="J144" s="50"/>
    </row>
    <row r="145" spans="1:10" s="40" customFormat="1" ht="15">
      <c r="A145" s="92"/>
      <c r="B145" s="90"/>
      <c r="C145" s="101"/>
      <c r="D145" s="53" t="s">
        <v>192</v>
      </c>
      <c r="E145" s="55">
        <v>1195</v>
      </c>
      <c r="F145" s="88"/>
      <c r="G145" s="50"/>
      <c r="H145" s="50"/>
      <c r="I145" s="50"/>
      <c r="J145" s="50"/>
    </row>
    <row r="146" spans="1:10" s="40" customFormat="1" ht="14.25" customHeight="1">
      <c r="A146" s="91" t="s">
        <v>207</v>
      </c>
      <c r="B146" s="89" t="s">
        <v>186</v>
      </c>
      <c r="C146" s="87" t="s">
        <v>64</v>
      </c>
      <c r="D146" s="48" t="s">
        <v>187</v>
      </c>
      <c r="E146" s="49">
        <f>SUM(E147:E151)</f>
        <v>8255</v>
      </c>
      <c r="F146" s="87" t="s">
        <v>64</v>
      </c>
      <c r="G146" s="50"/>
      <c r="H146" s="50"/>
      <c r="I146" s="50"/>
      <c r="J146" s="50"/>
    </row>
    <row r="147" spans="1:10" s="40" customFormat="1" ht="15">
      <c r="A147" s="92"/>
      <c r="B147" s="90"/>
      <c r="C147" s="88"/>
      <c r="D147" s="51" t="s">
        <v>188</v>
      </c>
      <c r="E147" s="52">
        <f>E153</f>
        <v>4255</v>
      </c>
      <c r="F147" s="88"/>
      <c r="G147" s="50"/>
      <c r="H147" s="50"/>
      <c r="I147" s="50"/>
      <c r="J147" s="50"/>
    </row>
    <row r="148" spans="1:10" s="40" customFormat="1" ht="15">
      <c r="A148" s="92"/>
      <c r="B148" s="90"/>
      <c r="C148" s="88"/>
      <c r="D148" s="51" t="s">
        <v>189</v>
      </c>
      <c r="E148" s="52">
        <f>E154</f>
        <v>1000</v>
      </c>
      <c r="F148" s="88"/>
      <c r="G148" s="50"/>
      <c r="H148" s="50"/>
      <c r="I148" s="50"/>
      <c r="J148" s="50"/>
    </row>
    <row r="149" spans="1:10" s="40" customFormat="1" ht="15">
      <c r="A149" s="92"/>
      <c r="B149" s="90"/>
      <c r="C149" s="88"/>
      <c r="D149" s="51" t="s">
        <v>190</v>
      </c>
      <c r="E149" s="52">
        <f>E155</f>
        <v>1000</v>
      </c>
      <c r="F149" s="88"/>
      <c r="G149" s="50"/>
      <c r="H149" s="50"/>
      <c r="I149" s="50"/>
      <c r="J149" s="50"/>
    </row>
    <row r="150" spans="1:10" s="40" customFormat="1" ht="15">
      <c r="A150" s="92"/>
      <c r="B150" s="90"/>
      <c r="C150" s="88"/>
      <c r="D150" s="51" t="s">
        <v>191</v>
      </c>
      <c r="E150" s="52">
        <f>E156</f>
        <v>1000</v>
      </c>
      <c r="F150" s="88"/>
      <c r="G150" s="50"/>
      <c r="H150" s="50"/>
      <c r="I150" s="50"/>
      <c r="J150" s="50"/>
    </row>
    <row r="151" spans="1:10" s="40" customFormat="1" ht="15">
      <c r="A151" s="92"/>
      <c r="B151" s="90"/>
      <c r="C151" s="88"/>
      <c r="D151" s="53" t="s">
        <v>192</v>
      </c>
      <c r="E151" s="52">
        <f>E157</f>
        <v>1000</v>
      </c>
      <c r="F151" s="88"/>
      <c r="G151" s="50"/>
      <c r="H151" s="50"/>
      <c r="I151" s="50"/>
      <c r="J151" s="50"/>
    </row>
    <row r="152" spans="1:10" s="40" customFormat="1" ht="14.25" customHeight="1">
      <c r="A152" s="92"/>
      <c r="B152" s="89" t="s">
        <v>34</v>
      </c>
      <c r="C152" s="95" t="s">
        <v>152</v>
      </c>
      <c r="D152" s="48" t="s">
        <v>187</v>
      </c>
      <c r="E152" s="54">
        <f>SUM(E153:E157)</f>
        <v>8255</v>
      </c>
      <c r="F152" s="87" t="s">
        <v>64</v>
      </c>
      <c r="G152" s="50"/>
      <c r="H152" s="50"/>
      <c r="I152" s="50"/>
      <c r="J152" s="50"/>
    </row>
    <row r="153" spans="1:10" s="40" customFormat="1" ht="15">
      <c r="A153" s="92"/>
      <c r="B153" s="90"/>
      <c r="C153" s="96"/>
      <c r="D153" s="51" t="s">
        <v>188</v>
      </c>
      <c r="E153" s="52">
        <v>4255</v>
      </c>
      <c r="F153" s="88"/>
      <c r="G153" s="50"/>
      <c r="H153" s="50"/>
      <c r="I153" s="50"/>
      <c r="J153" s="50"/>
    </row>
    <row r="154" spans="1:10" s="40" customFormat="1" ht="15">
      <c r="A154" s="92"/>
      <c r="B154" s="90"/>
      <c r="C154" s="96"/>
      <c r="D154" s="51" t="s">
        <v>189</v>
      </c>
      <c r="E154" s="52">
        <v>1000</v>
      </c>
      <c r="F154" s="88"/>
      <c r="G154" s="50"/>
      <c r="H154" s="50"/>
      <c r="I154" s="50"/>
      <c r="J154" s="50"/>
    </row>
    <row r="155" spans="1:10" s="40" customFormat="1" ht="15">
      <c r="A155" s="92"/>
      <c r="B155" s="90"/>
      <c r="C155" s="96"/>
      <c r="D155" s="51" t="s">
        <v>190</v>
      </c>
      <c r="E155" s="52">
        <v>1000</v>
      </c>
      <c r="F155" s="88"/>
      <c r="G155" s="50"/>
      <c r="H155" s="50"/>
      <c r="I155" s="50"/>
      <c r="J155" s="50"/>
    </row>
    <row r="156" spans="1:10" s="40" customFormat="1" ht="15">
      <c r="A156" s="92"/>
      <c r="B156" s="90"/>
      <c r="C156" s="96"/>
      <c r="D156" s="51" t="s">
        <v>191</v>
      </c>
      <c r="E156" s="52">
        <v>1000</v>
      </c>
      <c r="F156" s="88"/>
      <c r="G156" s="50"/>
      <c r="H156" s="50"/>
      <c r="I156" s="50"/>
      <c r="J156" s="50"/>
    </row>
    <row r="157" spans="1:10" s="40" customFormat="1" ht="15">
      <c r="A157" s="93"/>
      <c r="B157" s="94"/>
      <c r="C157" s="97"/>
      <c r="D157" s="53" t="s">
        <v>192</v>
      </c>
      <c r="E157" s="55">
        <v>1000</v>
      </c>
      <c r="F157" s="98"/>
      <c r="G157" s="50"/>
      <c r="H157" s="50"/>
      <c r="I157" s="50"/>
      <c r="J157" s="50"/>
    </row>
    <row r="158" spans="1:10" s="40" customFormat="1" ht="14.25" customHeight="1">
      <c r="A158" s="91" t="s">
        <v>208</v>
      </c>
      <c r="B158" s="89" t="s">
        <v>186</v>
      </c>
      <c r="C158" s="87" t="s">
        <v>64</v>
      </c>
      <c r="D158" s="48" t="s">
        <v>187</v>
      </c>
      <c r="E158" s="49">
        <f>SUM(E159:E163)</f>
        <v>14246</v>
      </c>
      <c r="F158" s="87" t="s">
        <v>64</v>
      </c>
      <c r="G158" s="50"/>
      <c r="H158" s="50"/>
      <c r="I158" s="50"/>
      <c r="J158" s="50"/>
    </row>
    <row r="159" spans="1:10" s="40" customFormat="1" ht="15">
      <c r="A159" s="92"/>
      <c r="B159" s="90"/>
      <c r="C159" s="88"/>
      <c r="D159" s="51" t="s">
        <v>188</v>
      </c>
      <c r="E159" s="52">
        <f>SUM(E165,E171)</f>
        <v>4646</v>
      </c>
      <c r="F159" s="88"/>
      <c r="G159" s="50"/>
      <c r="H159" s="50"/>
      <c r="I159" s="50"/>
      <c r="J159" s="50"/>
    </row>
    <row r="160" spans="1:10" s="40" customFormat="1" ht="15">
      <c r="A160" s="92"/>
      <c r="B160" s="90"/>
      <c r="C160" s="88"/>
      <c r="D160" s="51" t="s">
        <v>189</v>
      </c>
      <c r="E160" s="52">
        <f>SUM(E166,E172)</f>
        <v>2400</v>
      </c>
      <c r="F160" s="88"/>
      <c r="G160" s="50"/>
      <c r="H160" s="50"/>
      <c r="I160" s="50"/>
      <c r="J160" s="50"/>
    </row>
    <row r="161" spans="1:10" s="40" customFormat="1" ht="15">
      <c r="A161" s="92"/>
      <c r="B161" s="90"/>
      <c r="C161" s="88"/>
      <c r="D161" s="51" t="s">
        <v>190</v>
      </c>
      <c r="E161" s="52">
        <f>SUM(E167,E173)</f>
        <v>2400</v>
      </c>
      <c r="F161" s="88"/>
      <c r="G161" s="50"/>
      <c r="H161" s="50"/>
      <c r="I161" s="50"/>
      <c r="J161" s="50"/>
    </row>
    <row r="162" spans="1:10" s="40" customFormat="1" ht="15">
      <c r="A162" s="92"/>
      <c r="B162" s="90"/>
      <c r="C162" s="88"/>
      <c r="D162" s="51" t="s">
        <v>191</v>
      </c>
      <c r="E162" s="52">
        <f>SUM(E168,E174)</f>
        <v>2400</v>
      </c>
      <c r="F162" s="88"/>
      <c r="G162" s="50"/>
      <c r="H162" s="50"/>
      <c r="I162" s="50"/>
      <c r="J162" s="50"/>
    </row>
    <row r="163" spans="1:10" s="40" customFormat="1" ht="15">
      <c r="A163" s="92"/>
      <c r="B163" s="90"/>
      <c r="C163" s="88"/>
      <c r="D163" s="53" t="s">
        <v>192</v>
      </c>
      <c r="E163" s="52">
        <f>SUM(E169,E175)</f>
        <v>2400</v>
      </c>
      <c r="F163" s="88"/>
      <c r="G163" s="50"/>
      <c r="H163" s="50"/>
      <c r="I163" s="50"/>
      <c r="J163" s="50"/>
    </row>
    <row r="164" spans="1:10" s="40" customFormat="1" ht="14.25">
      <c r="A164" s="92"/>
      <c r="B164" s="89" t="s">
        <v>5</v>
      </c>
      <c r="C164" s="100" t="s">
        <v>164</v>
      </c>
      <c r="D164" s="48" t="s">
        <v>187</v>
      </c>
      <c r="E164" s="54">
        <f>SUM(E165:E169)</f>
        <v>4088</v>
      </c>
      <c r="F164" s="87" t="s">
        <v>64</v>
      </c>
      <c r="G164" s="50"/>
      <c r="H164" s="50"/>
      <c r="I164" s="50"/>
      <c r="J164" s="50"/>
    </row>
    <row r="165" spans="1:10" s="40" customFormat="1" ht="15">
      <c r="A165" s="92"/>
      <c r="B165" s="90"/>
      <c r="C165" s="101"/>
      <c r="D165" s="51" t="s">
        <v>188</v>
      </c>
      <c r="E165" s="52">
        <v>4088</v>
      </c>
      <c r="F165" s="88"/>
      <c r="G165" s="50"/>
      <c r="H165" s="50"/>
      <c r="I165" s="50"/>
      <c r="J165" s="50"/>
    </row>
    <row r="166" spans="1:10" s="40" customFormat="1" ht="15">
      <c r="A166" s="92"/>
      <c r="B166" s="90"/>
      <c r="C166" s="101"/>
      <c r="D166" s="51" t="s">
        <v>189</v>
      </c>
      <c r="E166" s="52">
        <v>0</v>
      </c>
      <c r="F166" s="88"/>
      <c r="G166" s="50"/>
      <c r="H166" s="50"/>
      <c r="I166" s="50"/>
      <c r="J166" s="50"/>
    </row>
    <row r="167" spans="1:10" s="40" customFormat="1" ht="15">
      <c r="A167" s="92"/>
      <c r="B167" s="90"/>
      <c r="C167" s="101"/>
      <c r="D167" s="51" t="s">
        <v>190</v>
      </c>
      <c r="E167" s="52">
        <v>0</v>
      </c>
      <c r="F167" s="88"/>
      <c r="G167" s="50"/>
      <c r="H167" s="50"/>
      <c r="I167" s="50"/>
      <c r="J167" s="50"/>
    </row>
    <row r="168" spans="1:10" s="40" customFormat="1" ht="15">
      <c r="A168" s="92"/>
      <c r="B168" s="90"/>
      <c r="C168" s="101"/>
      <c r="D168" s="51" t="s">
        <v>191</v>
      </c>
      <c r="E168" s="52">
        <v>0</v>
      </c>
      <c r="F168" s="88"/>
      <c r="G168" s="50"/>
      <c r="H168" s="50"/>
      <c r="I168" s="50"/>
      <c r="J168" s="50"/>
    </row>
    <row r="169" spans="1:10" s="40" customFormat="1" ht="15">
      <c r="A169" s="92"/>
      <c r="B169" s="90"/>
      <c r="C169" s="101"/>
      <c r="D169" s="53" t="s">
        <v>192</v>
      </c>
      <c r="E169" s="55">
        <v>0</v>
      </c>
      <c r="F169" s="88"/>
      <c r="G169" s="50"/>
      <c r="H169" s="50"/>
      <c r="I169" s="50"/>
      <c r="J169" s="50"/>
    </row>
    <row r="170" spans="1:10" s="40" customFormat="1" ht="14.25" customHeight="1">
      <c r="A170" s="92"/>
      <c r="B170" s="89" t="s">
        <v>34</v>
      </c>
      <c r="C170" s="95" t="s">
        <v>152</v>
      </c>
      <c r="D170" s="48" t="s">
        <v>187</v>
      </c>
      <c r="E170" s="54">
        <f>SUM(E171:E175)</f>
        <v>10158</v>
      </c>
      <c r="F170" s="87" t="s">
        <v>64</v>
      </c>
      <c r="G170" s="50"/>
      <c r="H170" s="50"/>
      <c r="I170" s="50"/>
      <c r="J170" s="50"/>
    </row>
    <row r="171" spans="1:10" s="40" customFormat="1" ht="15">
      <c r="A171" s="92"/>
      <c r="B171" s="90"/>
      <c r="C171" s="96"/>
      <c r="D171" s="51" t="s">
        <v>188</v>
      </c>
      <c r="E171" s="52">
        <v>558</v>
      </c>
      <c r="F171" s="88"/>
      <c r="G171" s="50"/>
      <c r="H171" s="50"/>
      <c r="I171" s="50"/>
      <c r="J171" s="50"/>
    </row>
    <row r="172" spans="1:10" s="40" customFormat="1" ht="15">
      <c r="A172" s="92"/>
      <c r="B172" s="90"/>
      <c r="C172" s="96"/>
      <c r="D172" s="51" t="s">
        <v>189</v>
      </c>
      <c r="E172" s="52">
        <v>2400</v>
      </c>
      <c r="F172" s="88"/>
      <c r="G172" s="50"/>
      <c r="H172" s="50"/>
      <c r="I172" s="50"/>
      <c r="J172" s="50"/>
    </row>
    <row r="173" spans="1:10" s="40" customFormat="1" ht="15">
      <c r="A173" s="92"/>
      <c r="B173" s="90"/>
      <c r="C173" s="96"/>
      <c r="D173" s="51" t="s">
        <v>190</v>
      </c>
      <c r="E173" s="52">
        <v>2400</v>
      </c>
      <c r="F173" s="88"/>
      <c r="G173" s="50"/>
      <c r="H173" s="50"/>
      <c r="I173" s="50"/>
      <c r="J173" s="50"/>
    </row>
    <row r="174" spans="1:10" s="40" customFormat="1" ht="15">
      <c r="A174" s="92"/>
      <c r="B174" s="90"/>
      <c r="C174" s="96"/>
      <c r="D174" s="51" t="s">
        <v>191</v>
      </c>
      <c r="E174" s="52">
        <v>2400</v>
      </c>
      <c r="F174" s="88"/>
      <c r="G174" s="50"/>
      <c r="H174" s="50"/>
      <c r="I174" s="50"/>
      <c r="J174" s="50"/>
    </row>
    <row r="175" spans="1:10" s="40" customFormat="1" ht="15">
      <c r="A175" s="93"/>
      <c r="B175" s="94"/>
      <c r="C175" s="97"/>
      <c r="D175" s="53" t="s">
        <v>192</v>
      </c>
      <c r="E175" s="55">
        <v>2400</v>
      </c>
      <c r="F175" s="98"/>
      <c r="G175" s="50"/>
      <c r="H175" s="50"/>
      <c r="I175" s="50"/>
      <c r="J175" s="50"/>
    </row>
    <row r="176" spans="1:10" s="40" customFormat="1" ht="14.25" customHeight="1">
      <c r="A176" s="91" t="s">
        <v>209</v>
      </c>
      <c r="B176" s="89" t="s">
        <v>186</v>
      </c>
      <c r="C176" s="87" t="s">
        <v>64</v>
      </c>
      <c r="D176" s="48" t="s">
        <v>187</v>
      </c>
      <c r="E176" s="49">
        <f>SUM(E177:E181)</f>
        <v>13554</v>
      </c>
      <c r="F176" s="87" t="s">
        <v>64</v>
      </c>
      <c r="G176" s="50"/>
      <c r="H176" s="50"/>
      <c r="I176" s="50"/>
      <c r="J176" s="50"/>
    </row>
    <row r="177" spans="1:10" s="40" customFormat="1" ht="15">
      <c r="A177" s="92"/>
      <c r="B177" s="90"/>
      <c r="C177" s="88"/>
      <c r="D177" s="51" t="s">
        <v>188</v>
      </c>
      <c r="E177" s="52">
        <f>E183</f>
        <v>3934</v>
      </c>
      <c r="F177" s="88"/>
      <c r="G177" s="50"/>
      <c r="H177" s="50"/>
      <c r="I177" s="50"/>
      <c r="J177" s="50"/>
    </row>
    <row r="178" spans="1:10" s="40" customFormat="1" ht="15">
      <c r="A178" s="92"/>
      <c r="B178" s="90"/>
      <c r="C178" s="88"/>
      <c r="D178" s="51" t="s">
        <v>189</v>
      </c>
      <c r="E178" s="52">
        <f>E184</f>
        <v>2405</v>
      </c>
      <c r="F178" s="88"/>
      <c r="G178" s="50"/>
      <c r="H178" s="50"/>
      <c r="I178" s="50"/>
      <c r="J178" s="50"/>
    </row>
    <row r="179" spans="1:10" s="40" customFormat="1" ht="15">
      <c r="A179" s="92"/>
      <c r="B179" s="90"/>
      <c r="C179" s="88"/>
      <c r="D179" s="51" t="s">
        <v>190</v>
      </c>
      <c r="E179" s="52">
        <f>E185</f>
        <v>2405</v>
      </c>
      <c r="F179" s="88"/>
      <c r="G179" s="50"/>
      <c r="H179" s="50"/>
      <c r="I179" s="50"/>
      <c r="J179" s="50"/>
    </row>
    <row r="180" spans="1:10" s="40" customFormat="1" ht="15">
      <c r="A180" s="92"/>
      <c r="B180" s="90"/>
      <c r="C180" s="88"/>
      <c r="D180" s="51" t="s">
        <v>191</v>
      </c>
      <c r="E180" s="52">
        <f>E186</f>
        <v>2405</v>
      </c>
      <c r="F180" s="88"/>
      <c r="G180" s="50"/>
      <c r="H180" s="50"/>
      <c r="I180" s="50"/>
      <c r="J180" s="50"/>
    </row>
    <row r="181" spans="1:10" s="40" customFormat="1" ht="15">
      <c r="A181" s="92"/>
      <c r="B181" s="90"/>
      <c r="C181" s="88"/>
      <c r="D181" s="53" t="s">
        <v>192</v>
      </c>
      <c r="E181" s="52">
        <f>E187</f>
        <v>2405</v>
      </c>
      <c r="F181" s="88"/>
      <c r="G181" s="50"/>
      <c r="H181" s="50"/>
      <c r="I181" s="50"/>
      <c r="J181" s="50"/>
    </row>
    <row r="182" spans="1:10" s="40" customFormat="1" ht="14.25" customHeight="1">
      <c r="A182" s="92"/>
      <c r="B182" s="89" t="s">
        <v>34</v>
      </c>
      <c r="C182" s="95" t="s">
        <v>153</v>
      </c>
      <c r="D182" s="48" t="s">
        <v>187</v>
      </c>
      <c r="E182" s="54">
        <f>SUM(E183:E187)</f>
        <v>13554</v>
      </c>
      <c r="F182" s="87" t="s">
        <v>64</v>
      </c>
      <c r="G182" s="50"/>
      <c r="H182" s="50"/>
      <c r="I182" s="50"/>
      <c r="J182" s="50"/>
    </row>
    <row r="183" spans="1:10" s="40" customFormat="1" ht="15">
      <c r="A183" s="92"/>
      <c r="B183" s="90"/>
      <c r="C183" s="96"/>
      <c r="D183" s="51" t="s">
        <v>188</v>
      </c>
      <c r="E183" s="52">
        <v>3934</v>
      </c>
      <c r="F183" s="88"/>
      <c r="G183" s="50"/>
      <c r="H183" s="50"/>
      <c r="I183" s="50"/>
      <c r="J183" s="50"/>
    </row>
    <row r="184" spans="1:10" s="40" customFormat="1" ht="15">
      <c r="A184" s="92"/>
      <c r="B184" s="90"/>
      <c r="C184" s="96"/>
      <c r="D184" s="51" t="s">
        <v>189</v>
      </c>
      <c r="E184" s="52">
        <v>2405</v>
      </c>
      <c r="F184" s="88"/>
      <c r="G184" s="50"/>
      <c r="H184" s="50"/>
      <c r="I184" s="50"/>
      <c r="J184" s="50"/>
    </row>
    <row r="185" spans="1:10" s="40" customFormat="1" ht="15">
      <c r="A185" s="92"/>
      <c r="B185" s="90"/>
      <c r="C185" s="96"/>
      <c r="D185" s="51" t="s">
        <v>190</v>
      </c>
      <c r="E185" s="52">
        <v>2405</v>
      </c>
      <c r="F185" s="88"/>
      <c r="G185" s="50"/>
      <c r="H185" s="50"/>
      <c r="I185" s="50"/>
      <c r="J185" s="50"/>
    </row>
    <row r="186" spans="1:10" s="40" customFormat="1" ht="15">
      <c r="A186" s="92"/>
      <c r="B186" s="90"/>
      <c r="C186" s="96"/>
      <c r="D186" s="51" t="s">
        <v>191</v>
      </c>
      <c r="E186" s="52">
        <v>2405</v>
      </c>
      <c r="F186" s="88"/>
      <c r="G186" s="50"/>
      <c r="H186" s="50"/>
      <c r="I186" s="50"/>
      <c r="J186" s="50"/>
    </row>
    <row r="187" spans="1:10" s="40" customFormat="1" ht="15">
      <c r="A187" s="93"/>
      <c r="B187" s="94"/>
      <c r="C187" s="97"/>
      <c r="D187" s="53" t="s">
        <v>192</v>
      </c>
      <c r="E187" s="55">
        <v>2405</v>
      </c>
      <c r="F187" s="98"/>
      <c r="G187" s="50"/>
      <c r="H187" s="50"/>
      <c r="I187" s="50"/>
      <c r="J187" s="50"/>
    </row>
    <row r="188" spans="1:10" s="40" customFormat="1" ht="14.25" customHeight="1">
      <c r="A188" s="91" t="s">
        <v>210</v>
      </c>
      <c r="B188" s="89" t="s">
        <v>186</v>
      </c>
      <c r="C188" s="87" t="s">
        <v>64</v>
      </c>
      <c r="D188" s="48" t="s">
        <v>187</v>
      </c>
      <c r="E188" s="49">
        <f>SUM(E189:E193)</f>
        <v>16430</v>
      </c>
      <c r="F188" s="87" t="s">
        <v>64</v>
      </c>
      <c r="G188" s="50"/>
      <c r="H188" s="50"/>
      <c r="I188" s="50"/>
      <c r="J188" s="50"/>
    </row>
    <row r="189" spans="1:10" s="40" customFormat="1" ht="15">
      <c r="A189" s="92"/>
      <c r="B189" s="90"/>
      <c r="C189" s="88"/>
      <c r="D189" s="51" t="s">
        <v>188</v>
      </c>
      <c r="E189" s="52">
        <f>E195</f>
        <v>4430</v>
      </c>
      <c r="F189" s="88"/>
      <c r="G189" s="50"/>
      <c r="H189" s="50"/>
      <c r="I189" s="50"/>
      <c r="J189" s="50"/>
    </row>
    <row r="190" spans="1:10" s="40" customFormat="1" ht="15">
      <c r="A190" s="92"/>
      <c r="B190" s="90"/>
      <c r="C190" s="88"/>
      <c r="D190" s="51" t="s">
        <v>189</v>
      </c>
      <c r="E190" s="52">
        <f>E196</f>
        <v>3000</v>
      </c>
      <c r="F190" s="88"/>
      <c r="G190" s="50"/>
      <c r="H190" s="50"/>
      <c r="I190" s="50"/>
      <c r="J190" s="50"/>
    </row>
    <row r="191" spans="1:10" s="40" customFormat="1" ht="15">
      <c r="A191" s="92"/>
      <c r="B191" s="90"/>
      <c r="C191" s="88"/>
      <c r="D191" s="51" t="s">
        <v>190</v>
      </c>
      <c r="E191" s="52">
        <f>E197</f>
        <v>3000</v>
      </c>
      <c r="F191" s="88"/>
      <c r="G191" s="50"/>
      <c r="H191" s="50"/>
      <c r="I191" s="50"/>
      <c r="J191" s="50"/>
    </row>
    <row r="192" spans="1:10" s="40" customFormat="1" ht="15">
      <c r="A192" s="92"/>
      <c r="B192" s="90"/>
      <c r="C192" s="88"/>
      <c r="D192" s="51" t="s">
        <v>191</v>
      </c>
      <c r="E192" s="52">
        <f>E198</f>
        <v>3000</v>
      </c>
      <c r="F192" s="88"/>
      <c r="G192" s="50"/>
      <c r="H192" s="50"/>
      <c r="I192" s="50"/>
      <c r="J192" s="50"/>
    </row>
    <row r="193" spans="1:10" s="40" customFormat="1" ht="15">
      <c r="A193" s="92"/>
      <c r="B193" s="90"/>
      <c r="C193" s="88"/>
      <c r="D193" s="53" t="s">
        <v>192</v>
      </c>
      <c r="E193" s="52">
        <f>E199</f>
        <v>3000</v>
      </c>
      <c r="F193" s="88"/>
      <c r="G193" s="50"/>
      <c r="H193" s="50"/>
      <c r="I193" s="50"/>
      <c r="J193" s="50"/>
    </row>
    <row r="194" spans="1:10" s="40" customFormat="1" ht="14.25" customHeight="1">
      <c r="A194" s="92"/>
      <c r="B194" s="89" t="s">
        <v>34</v>
      </c>
      <c r="C194" s="95" t="s">
        <v>152</v>
      </c>
      <c r="D194" s="48" t="s">
        <v>187</v>
      </c>
      <c r="E194" s="54">
        <f>SUM(E195:E199)</f>
        <v>16430</v>
      </c>
      <c r="F194" s="87" t="s">
        <v>64</v>
      </c>
      <c r="G194" s="50"/>
      <c r="H194" s="50"/>
      <c r="I194" s="50"/>
      <c r="J194" s="50"/>
    </row>
    <row r="195" spans="1:10" s="40" customFormat="1" ht="15">
      <c r="A195" s="92"/>
      <c r="B195" s="90"/>
      <c r="C195" s="96"/>
      <c r="D195" s="51" t="s">
        <v>188</v>
      </c>
      <c r="E195" s="52">
        <v>4430</v>
      </c>
      <c r="F195" s="88"/>
      <c r="G195" s="50"/>
      <c r="H195" s="50"/>
      <c r="I195" s="50"/>
      <c r="J195" s="50"/>
    </row>
    <row r="196" spans="1:10" s="40" customFormat="1" ht="15">
      <c r="A196" s="92"/>
      <c r="B196" s="90"/>
      <c r="C196" s="96"/>
      <c r="D196" s="51" t="s">
        <v>189</v>
      </c>
      <c r="E196" s="52">
        <v>3000</v>
      </c>
      <c r="F196" s="88"/>
      <c r="G196" s="50"/>
      <c r="H196" s="50"/>
      <c r="I196" s="50"/>
      <c r="J196" s="50"/>
    </row>
    <row r="197" spans="1:10" s="40" customFormat="1" ht="15">
      <c r="A197" s="92"/>
      <c r="B197" s="90"/>
      <c r="C197" s="96"/>
      <c r="D197" s="51" t="s">
        <v>190</v>
      </c>
      <c r="E197" s="52">
        <v>3000</v>
      </c>
      <c r="F197" s="88"/>
      <c r="G197" s="50"/>
      <c r="H197" s="50"/>
      <c r="I197" s="50"/>
      <c r="J197" s="50"/>
    </row>
    <row r="198" spans="1:10" s="40" customFormat="1" ht="15">
      <c r="A198" s="92"/>
      <c r="B198" s="90"/>
      <c r="C198" s="96"/>
      <c r="D198" s="51" t="s">
        <v>191</v>
      </c>
      <c r="E198" s="52">
        <v>3000</v>
      </c>
      <c r="F198" s="88"/>
      <c r="G198" s="50"/>
      <c r="H198" s="50"/>
      <c r="I198" s="50"/>
      <c r="J198" s="50"/>
    </row>
    <row r="199" spans="1:10" s="40" customFormat="1" ht="15">
      <c r="A199" s="93"/>
      <c r="B199" s="94"/>
      <c r="C199" s="97"/>
      <c r="D199" s="53" t="s">
        <v>192</v>
      </c>
      <c r="E199" s="55">
        <v>3000</v>
      </c>
      <c r="F199" s="98"/>
      <c r="G199" s="50"/>
      <c r="H199" s="50"/>
      <c r="I199" s="50"/>
      <c r="J199" s="50"/>
    </row>
    <row r="200" spans="1:10" s="40" customFormat="1" ht="14.25" customHeight="1">
      <c r="A200" s="91" t="s">
        <v>211</v>
      </c>
      <c r="B200" s="89" t="s">
        <v>186</v>
      </c>
      <c r="C200" s="87" t="s">
        <v>64</v>
      </c>
      <c r="D200" s="48" t="s">
        <v>187</v>
      </c>
      <c r="E200" s="49">
        <f>SUM(E201:E205)</f>
        <v>18581</v>
      </c>
      <c r="F200" s="87" t="s">
        <v>64</v>
      </c>
      <c r="G200" s="50"/>
      <c r="H200" s="50"/>
      <c r="I200" s="50"/>
      <c r="J200" s="50"/>
    </row>
    <row r="201" spans="1:10" s="40" customFormat="1" ht="15">
      <c r="A201" s="92"/>
      <c r="B201" s="90"/>
      <c r="C201" s="88"/>
      <c r="D201" s="51" t="s">
        <v>188</v>
      </c>
      <c r="E201" s="52">
        <f>E207</f>
        <v>2581</v>
      </c>
      <c r="F201" s="88"/>
      <c r="G201" s="50"/>
      <c r="H201" s="50"/>
      <c r="I201" s="50"/>
      <c r="J201" s="50"/>
    </row>
    <row r="202" spans="1:10" s="40" customFormat="1" ht="15">
      <c r="A202" s="92"/>
      <c r="B202" s="90"/>
      <c r="C202" s="88"/>
      <c r="D202" s="51" t="s">
        <v>189</v>
      </c>
      <c r="E202" s="52">
        <f>E208</f>
        <v>4000</v>
      </c>
      <c r="F202" s="88"/>
      <c r="G202" s="50"/>
      <c r="H202" s="50"/>
      <c r="I202" s="50"/>
      <c r="J202" s="50"/>
    </row>
    <row r="203" spans="1:10" s="40" customFormat="1" ht="15">
      <c r="A203" s="92"/>
      <c r="B203" s="90"/>
      <c r="C203" s="88"/>
      <c r="D203" s="51" t="s">
        <v>190</v>
      </c>
      <c r="E203" s="52">
        <f>E209</f>
        <v>4000</v>
      </c>
      <c r="F203" s="88"/>
      <c r="G203" s="50"/>
      <c r="H203" s="50"/>
      <c r="I203" s="50"/>
      <c r="J203" s="50"/>
    </row>
    <row r="204" spans="1:10" s="40" customFormat="1" ht="15">
      <c r="A204" s="92"/>
      <c r="B204" s="90"/>
      <c r="C204" s="88"/>
      <c r="D204" s="51" t="s">
        <v>191</v>
      </c>
      <c r="E204" s="52">
        <f>E210</f>
        <v>4000</v>
      </c>
      <c r="F204" s="88"/>
      <c r="G204" s="50"/>
      <c r="H204" s="50"/>
      <c r="I204" s="50"/>
      <c r="J204" s="50"/>
    </row>
    <row r="205" spans="1:10" s="40" customFormat="1" ht="15">
      <c r="A205" s="92"/>
      <c r="B205" s="90"/>
      <c r="C205" s="88"/>
      <c r="D205" s="53" t="s">
        <v>192</v>
      </c>
      <c r="E205" s="52">
        <f>E211</f>
        <v>4000</v>
      </c>
      <c r="F205" s="88"/>
      <c r="G205" s="50"/>
      <c r="H205" s="50"/>
      <c r="I205" s="50"/>
      <c r="J205" s="50"/>
    </row>
    <row r="206" spans="1:10" s="40" customFormat="1" ht="14.25" customHeight="1">
      <c r="A206" s="92"/>
      <c r="B206" s="89" t="s">
        <v>34</v>
      </c>
      <c r="C206" s="95" t="s">
        <v>152</v>
      </c>
      <c r="D206" s="48" t="s">
        <v>187</v>
      </c>
      <c r="E206" s="54">
        <f>SUM(E207:E211)</f>
        <v>18581</v>
      </c>
      <c r="F206" s="87" t="s">
        <v>64</v>
      </c>
      <c r="G206" s="50"/>
      <c r="H206" s="50"/>
      <c r="I206" s="50"/>
      <c r="J206" s="50"/>
    </row>
    <row r="207" spans="1:10" s="40" customFormat="1" ht="15">
      <c r="A207" s="92"/>
      <c r="B207" s="90"/>
      <c r="C207" s="96"/>
      <c r="D207" s="51" t="s">
        <v>188</v>
      </c>
      <c r="E207" s="52">
        <v>2581</v>
      </c>
      <c r="F207" s="88"/>
      <c r="G207" s="50"/>
      <c r="H207" s="50"/>
      <c r="I207" s="50"/>
      <c r="J207" s="50"/>
    </row>
    <row r="208" spans="1:10" s="40" customFormat="1" ht="15">
      <c r="A208" s="92"/>
      <c r="B208" s="90"/>
      <c r="C208" s="96"/>
      <c r="D208" s="51" t="s">
        <v>189</v>
      </c>
      <c r="E208" s="52">
        <v>4000</v>
      </c>
      <c r="F208" s="88"/>
      <c r="G208" s="50"/>
      <c r="H208" s="50"/>
      <c r="I208" s="50"/>
      <c r="J208" s="50"/>
    </row>
    <row r="209" spans="1:10" s="40" customFormat="1" ht="15">
      <c r="A209" s="92"/>
      <c r="B209" s="90"/>
      <c r="C209" s="96"/>
      <c r="D209" s="51" t="s">
        <v>190</v>
      </c>
      <c r="E209" s="52">
        <v>4000</v>
      </c>
      <c r="F209" s="88"/>
      <c r="G209" s="50"/>
      <c r="H209" s="50"/>
      <c r="I209" s="50"/>
      <c r="J209" s="50"/>
    </row>
    <row r="210" spans="1:10" s="40" customFormat="1" ht="15">
      <c r="A210" s="92"/>
      <c r="B210" s="90"/>
      <c r="C210" s="96"/>
      <c r="D210" s="51" t="s">
        <v>191</v>
      </c>
      <c r="E210" s="52">
        <v>4000</v>
      </c>
      <c r="F210" s="88"/>
      <c r="G210" s="50"/>
      <c r="H210" s="50"/>
      <c r="I210" s="50"/>
      <c r="J210" s="50"/>
    </row>
    <row r="211" spans="1:10" s="40" customFormat="1" ht="15">
      <c r="A211" s="93"/>
      <c r="B211" s="94"/>
      <c r="C211" s="97"/>
      <c r="D211" s="53" t="s">
        <v>192</v>
      </c>
      <c r="E211" s="55">
        <v>4000</v>
      </c>
      <c r="F211" s="98"/>
      <c r="G211" s="50"/>
      <c r="H211" s="50"/>
      <c r="I211" s="50"/>
      <c r="J211" s="50"/>
    </row>
    <row r="212" spans="1:10" s="40" customFormat="1" ht="14.25" customHeight="1">
      <c r="A212" s="91" t="s">
        <v>212</v>
      </c>
      <c r="B212" s="89" t="s">
        <v>186</v>
      </c>
      <c r="C212" s="87" t="s">
        <v>64</v>
      </c>
      <c r="D212" s="48" t="s">
        <v>187</v>
      </c>
      <c r="E212" s="49">
        <f>SUM(E213:E217)</f>
        <v>600</v>
      </c>
      <c r="F212" s="87" t="s">
        <v>64</v>
      </c>
      <c r="G212" s="50"/>
      <c r="H212" s="50"/>
      <c r="I212" s="50"/>
      <c r="J212" s="50"/>
    </row>
    <row r="213" spans="1:10" s="40" customFormat="1" ht="15">
      <c r="A213" s="92"/>
      <c r="B213" s="90"/>
      <c r="C213" s="88"/>
      <c r="D213" s="51" t="s">
        <v>188</v>
      </c>
      <c r="E213" s="52">
        <f>E219</f>
        <v>600</v>
      </c>
      <c r="F213" s="88"/>
      <c r="G213" s="50"/>
      <c r="H213" s="50"/>
      <c r="I213" s="50"/>
      <c r="J213" s="50"/>
    </row>
    <row r="214" spans="1:10" s="40" customFormat="1" ht="15">
      <c r="A214" s="92"/>
      <c r="B214" s="90"/>
      <c r="C214" s="88"/>
      <c r="D214" s="51" t="s">
        <v>189</v>
      </c>
      <c r="E214" s="52">
        <f>E220</f>
        <v>0</v>
      </c>
      <c r="F214" s="88"/>
      <c r="G214" s="50"/>
      <c r="H214" s="50"/>
      <c r="I214" s="50"/>
      <c r="J214" s="50"/>
    </row>
    <row r="215" spans="1:10" s="40" customFormat="1" ht="15">
      <c r="A215" s="92"/>
      <c r="B215" s="90"/>
      <c r="C215" s="88"/>
      <c r="D215" s="51" t="s">
        <v>190</v>
      </c>
      <c r="E215" s="52">
        <f>E221</f>
        <v>0</v>
      </c>
      <c r="F215" s="88"/>
      <c r="G215" s="50"/>
      <c r="H215" s="50"/>
      <c r="I215" s="50"/>
      <c r="J215" s="50"/>
    </row>
    <row r="216" spans="1:10" s="40" customFormat="1" ht="15">
      <c r="A216" s="92"/>
      <c r="B216" s="90"/>
      <c r="C216" s="88"/>
      <c r="D216" s="51" t="s">
        <v>191</v>
      </c>
      <c r="E216" s="52">
        <f>E222</f>
        <v>0</v>
      </c>
      <c r="F216" s="88"/>
      <c r="G216" s="50"/>
      <c r="H216" s="50"/>
      <c r="I216" s="50"/>
      <c r="J216" s="50"/>
    </row>
    <row r="217" spans="1:10" s="40" customFormat="1" ht="15">
      <c r="A217" s="92"/>
      <c r="B217" s="90"/>
      <c r="C217" s="88"/>
      <c r="D217" s="53" t="s">
        <v>192</v>
      </c>
      <c r="E217" s="52">
        <f>E223</f>
        <v>0</v>
      </c>
      <c r="F217" s="88"/>
      <c r="G217" s="50"/>
      <c r="H217" s="50"/>
      <c r="I217" s="50"/>
      <c r="J217" s="50"/>
    </row>
    <row r="218" spans="1:10" s="40" customFormat="1" ht="14.25" customHeight="1">
      <c r="A218" s="92"/>
      <c r="B218" s="89" t="s">
        <v>34</v>
      </c>
      <c r="C218" s="95" t="s">
        <v>175</v>
      </c>
      <c r="D218" s="48" t="s">
        <v>187</v>
      </c>
      <c r="E218" s="54">
        <f>SUM(E219:E223)</f>
        <v>600</v>
      </c>
      <c r="F218" s="87" t="s">
        <v>64</v>
      </c>
      <c r="G218" s="50"/>
      <c r="H218" s="50"/>
      <c r="I218" s="50"/>
      <c r="J218" s="50"/>
    </row>
    <row r="219" spans="1:10" s="40" customFormat="1" ht="15">
      <c r="A219" s="92"/>
      <c r="B219" s="90"/>
      <c r="C219" s="96"/>
      <c r="D219" s="51" t="s">
        <v>188</v>
      </c>
      <c r="E219" s="52">
        <v>600</v>
      </c>
      <c r="F219" s="88"/>
      <c r="G219" s="50"/>
      <c r="H219" s="50"/>
      <c r="I219" s="50"/>
      <c r="J219" s="50"/>
    </row>
    <row r="220" spans="1:10" s="40" customFormat="1" ht="15">
      <c r="A220" s="92"/>
      <c r="B220" s="90"/>
      <c r="C220" s="96"/>
      <c r="D220" s="51" t="s">
        <v>189</v>
      </c>
      <c r="E220" s="52">
        <v>0</v>
      </c>
      <c r="F220" s="88"/>
      <c r="G220" s="50"/>
      <c r="H220" s="50"/>
      <c r="I220" s="50"/>
      <c r="J220" s="50"/>
    </row>
    <row r="221" spans="1:10" s="40" customFormat="1" ht="15">
      <c r="A221" s="92"/>
      <c r="B221" s="90"/>
      <c r="C221" s="96"/>
      <c r="D221" s="51" t="s">
        <v>190</v>
      </c>
      <c r="E221" s="52">
        <v>0</v>
      </c>
      <c r="F221" s="88"/>
      <c r="G221" s="50"/>
      <c r="H221" s="50"/>
      <c r="I221" s="50"/>
      <c r="J221" s="50"/>
    </row>
    <row r="222" spans="1:10" s="40" customFormat="1" ht="15">
      <c r="A222" s="92"/>
      <c r="B222" s="90"/>
      <c r="C222" s="96"/>
      <c r="D222" s="51" t="s">
        <v>191</v>
      </c>
      <c r="E222" s="52">
        <v>0</v>
      </c>
      <c r="F222" s="88"/>
      <c r="G222" s="50"/>
      <c r="H222" s="50"/>
      <c r="I222" s="50"/>
      <c r="J222" s="50"/>
    </row>
    <row r="223" spans="1:10" s="40" customFormat="1" ht="15">
      <c r="A223" s="93"/>
      <c r="B223" s="94"/>
      <c r="C223" s="97"/>
      <c r="D223" s="53" t="s">
        <v>192</v>
      </c>
      <c r="E223" s="55">
        <v>0</v>
      </c>
      <c r="F223" s="98"/>
      <c r="G223" s="50"/>
      <c r="H223" s="50"/>
      <c r="I223" s="50"/>
      <c r="J223" s="50"/>
    </row>
    <row r="224" spans="1:10" s="40" customFormat="1" ht="14.25" customHeight="1">
      <c r="A224" s="91" t="s">
        <v>213</v>
      </c>
      <c r="B224" s="89" t="s">
        <v>186</v>
      </c>
      <c r="C224" s="87" t="s">
        <v>64</v>
      </c>
      <c r="D224" s="48" t="s">
        <v>187</v>
      </c>
      <c r="E224" s="49">
        <f>SUM(E225:E229)</f>
        <v>300</v>
      </c>
      <c r="F224" s="87" t="s">
        <v>64</v>
      </c>
      <c r="G224" s="50"/>
      <c r="H224" s="50"/>
      <c r="I224" s="50"/>
      <c r="J224" s="50"/>
    </row>
    <row r="225" spans="1:10" s="40" customFormat="1" ht="15">
      <c r="A225" s="92"/>
      <c r="B225" s="90"/>
      <c r="C225" s="88"/>
      <c r="D225" s="51" t="s">
        <v>188</v>
      </c>
      <c r="E225" s="52">
        <f>E231</f>
        <v>300</v>
      </c>
      <c r="F225" s="88"/>
      <c r="G225" s="50"/>
      <c r="H225" s="50"/>
      <c r="I225" s="50"/>
      <c r="J225" s="50"/>
    </row>
    <row r="226" spans="1:10" s="40" customFormat="1" ht="15">
      <c r="A226" s="92"/>
      <c r="B226" s="90"/>
      <c r="C226" s="88"/>
      <c r="D226" s="51" t="s">
        <v>189</v>
      </c>
      <c r="E226" s="52">
        <f>E232</f>
        <v>0</v>
      </c>
      <c r="F226" s="88"/>
      <c r="G226" s="50"/>
      <c r="H226" s="50"/>
      <c r="I226" s="50"/>
      <c r="J226" s="50"/>
    </row>
    <row r="227" spans="1:10" s="40" customFormat="1" ht="15">
      <c r="A227" s="92"/>
      <c r="B227" s="90"/>
      <c r="C227" s="88"/>
      <c r="D227" s="51" t="s">
        <v>190</v>
      </c>
      <c r="E227" s="52">
        <f>E233</f>
        <v>0</v>
      </c>
      <c r="F227" s="88"/>
      <c r="G227" s="50"/>
      <c r="H227" s="50"/>
      <c r="I227" s="50"/>
      <c r="J227" s="50"/>
    </row>
    <row r="228" spans="1:10" s="40" customFormat="1" ht="15">
      <c r="A228" s="92"/>
      <c r="B228" s="90"/>
      <c r="C228" s="88"/>
      <c r="D228" s="51" t="s">
        <v>191</v>
      </c>
      <c r="E228" s="52">
        <f>E234</f>
        <v>0</v>
      </c>
      <c r="F228" s="88"/>
      <c r="G228" s="50"/>
      <c r="H228" s="50"/>
      <c r="I228" s="50"/>
      <c r="J228" s="50"/>
    </row>
    <row r="229" spans="1:10" s="40" customFormat="1" ht="15">
      <c r="A229" s="92"/>
      <c r="B229" s="90"/>
      <c r="C229" s="88"/>
      <c r="D229" s="53" t="s">
        <v>192</v>
      </c>
      <c r="E229" s="52">
        <f>E235</f>
        <v>0</v>
      </c>
      <c r="F229" s="88"/>
      <c r="G229" s="50"/>
      <c r="H229" s="50"/>
      <c r="I229" s="50"/>
      <c r="J229" s="50"/>
    </row>
    <row r="230" spans="1:10" s="40" customFormat="1" ht="14.25" customHeight="1">
      <c r="A230" s="92"/>
      <c r="B230" s="89" t="s">
        <v>34</v>
      </c>
      <c r="C230" s="95" t="s">
        <v>175</v>
      </c>
      <c r="D230" s="48" t="s">
        <v>187</v>
      </c>
      <c r="E230" s="54">
        <f>SUM(E231:E235)</f>
        <v>300</v>
      </c>
      <c r="F230" s="87" t="s">
        <v>64</v>
      </c>
      <c r="G230" s="50"/>
      <c r="H230" s="50"/>
      <c r="I230" s="50"/>
      <c r="J230" s="50"/>
    </row>
    <row r="231" spans="1:10" s="40" customFormat="1" ht="15">
      <c r="A231" s="92"/>
      <c r="B231" s="90"/>
      <c r="C231" s="96"/>
      <c r="D231" s="51" t="s">
        <v>188</v>
      </c>
      <c r="E231" s="52">
        <v>300</v>
      </c>
      <c r="F231" s="88"/>
      <c r="G231" s="50"/>
      <c r="H231" s="50"/>
      <c r="I231" s="50"/>
      <c r="J231" s="50"/>
    </row>
    <row r="232" spans="1:10" s="40" customFormat="1" ht="15">
      <c r="A232" s="92"/>
      <c r="B232" s="90"/>
      <c r="C232" s="96"/>
      <c r="D232" s="51" t="s">
        <v>189</v>
      </c>
      <c r="E232" s="52">
        <v>0</v>
      </c>
      <c r="F232" s="88"/>
      <c r="G232" s="50"/>
      <c r="H232" s="50"/>
      <c r="I232" s="50"/>
      <c r="J232" s="50"/>
    </row>
    <row r="233" spans="1:10" s="40" customFormat="1" ht="15">
      <c r="A233" s="92"/>
      <c r="B233" s="90"/>
      <c r="C233" s="96"/>
      <c r="D233" s="51" t="s">
        <v>190</v>
      </c>
      <c r="E233" s="52">
        <v>0</v>
      </c>
      <c r="F233" s="88"/>
      <c r="G233" s="50"/>
      <c r="H233" s="50"/>
      <c r="I233" s="50"/>
      <c r="J233" s="50"/>
    </row>
    <row r="234" spans="1:10" s="40" customFormat="1" ht="15">
      <c r="A234" s="92"/>
      <c r="B234" s="90"/>
      <c r="C234" s="96"/>
      <c r="D234" s="51" t="s">
        <v>191</v>
      </c>
      <c r="E234" s="52">
        <v>0</v>
      </c>
      <c r="F234" s="88"/>
      <c r="G234" s="50"/>
      <c r="H234" s="50"/>
      <c r="I234" s="50"/>
      <c r="J234" s="50"/>
    </row>
    <row r="235" spans="1:10" s="40" customFormat="1" ht="15">
      <c r="A235" s="93"/>
      <c r="B235" s="94"/>
      <c r="C235" s="97"/>
      <c r="D235" s="53" t="s">
        <v>192</v>
      </c>
      <c r="E235" s="55">
        <v>0</v>
      </c>
      <c r="F235" s="98"/>
      <c r="G235" s="50"/>
      <c r="H235" s="50"/>
      <c r="I235" s="50"/>
      <c r="J235" s="50"/>
    </row>
    <row r="236" spans="1:10" s="40" customFormat="1" ht="14.25" customHeight="1">
      <c r="A236" s="91" t="s">
        <v>214</v>
      </c>
      <c r="B236" s="89" t="s">
        <v>186</v>
      </c>
      <c r="C236" s="87" t="s">
        <v>64</v>
      </c>
      <c r="D236" s="48" t="s">
        <v>187</v>
      </c>
      <c r="E236" s="49">
        <f>SUM(E237:E241)</f>
        <v>23313</v>
      </c>
      <c r="F236" s="87" t="s">
        <v>64</v>
      </c>
      <c r="G236" s="50"/>
      <c r="H236" s="50"/>
      <c r="I236" s="50"/>
      <c r="J236" s="50"/>
    </row>
    <row r="237" spans="1:10" s="40" customFormat="1" ht="15">
      <c r="A237" s="92"/>
      <c r="B237" s="90"/>
      <c r="C237" s="88"/>
      <c r="D237" s="51" t="s">
        <v>188</v>
      </c>
      <c r="E237" s="52">
        <f>E243</f>
        <v>23313</v>
      </c>
      <c r="F237" s="88"/>
      <c r="G237" s="50"/>
      <c r="H237" s="50"/>
      <c r="I237" s="50"/>
      <c r="J237" s="50"/>
    </row>
    <row r="238" spans="1:10" s="40" customFormat="1" ht="15">
      <c r="A238" s="92"/>
      <c r="B238" s="90"/>
      <c r="C238" s="88"/>
      <c r="D238" s="51" t="s">
        <v>189</v>
      </c>
      <c r="E238" s="52">
        <f>E244</f>
        <v>0</v>
      </c>
      <c r="F238" s="88"/>
      <c r="G238" s="50"/>
      <c r="H238" s="50"/>
      <c r="I238" s="50"/>
      <c r="J238" s="50"/>
    </row>
    <row r="239" spans="1:10" s="40" customFormat="1" ht="15">
      <c r="A239" s="92"/>
      <c r="B239" s="90"/>
      <c r="C239" s="88"/>
      <c r="D239" s="51" t="s">
        <v>190</v>
      </c>
      <c r="E239" s="52">
        <f>E245</f>
        <v>0</v>
      </c>
      <c r="F239" s="88"/>
      <c r="G239" s="50"/>
      <c r="H239" s="50"/>
      <c r="I239" s="50"/>
      <c r="J239" s="50"/>
    </row>
    <row r="240" spans="1:10" s="40" customFormat="1" ht="15">
      <c r="A240" s="92"/>
      <c r="B240" s="90"/>
      <c r="C240" s="88"/>
      <c r="D240" s="51" t="s">
        <v>191</v>
      </c>
      <c r="E240" s="52">
        <f>E246</f>
        <v>0</v>
      </c>
      <c r="F240" s="88"/>
      <c r="G240" s="50"/>
      <c r="H240" s="50"/>
      <c r="I240" s="50"/>
      <c r="J240" s="50"/>
    </row>
    <row r="241" spans="1:10" s="40" customFormat="1" ht="15">
      <c r="A241" s="92"/>
      <c r="B241" s="90"/>
      <c r="C241" s="88"/>
      <c r="D241" s="53" t="s">
        <v>192</v>
      </c>
      <c r="E241" s="52">
        <f>E247</f>
        <v>0</v>
      </c>
      <c r="F241" s="88"/>
      <c r="G241" s="50"/>
      <c r="H241" s="50"/>
      <c r="I241" s="50"/>
      <c r="J241" s="50"/>
    </row>
    <row r="242" spans="1:10" s="40" customFormat="1" ht="14.25" customHeight="1">
      <c r="A242" s="92"/>
      <c r="B242" s="89" t="s">
        <v>34</v>
      </c>
      <c r="C242" s="95" t="s">
        <v>175</v>
      </c>
      <c r="D242" s="48" t="s">
        <v>187</v>
      </c>
      <c r="E242" s="54">
        <f>SUM(E243:E247)</f>
        <v>23313</v>
      </c>
      <c r="F242" s="87" t="s">
        <v>64</v>
      </c>
      <c r="G242" s="50"/>
      <c r="H242" s="50"/>
      <c r="I242" s="50"/>
      <c r="J242" s="50"/>
    </row>
    <row r="243" spans="1:10" s="40" customFormat="1" ht="15">
      <c r="A243" s="92"/>
      <c r="B243" s="90"/>
      <c r="C243" s="96"/>
      <c r="D243" s="51" t="s">
        <v>188</v>
      </c>
      <c r="E243" s="52">
        <v>23313</v>
      </c>
      <c r="F243" s="88"/>
      <c r="G243" s="50"/>
      <c r="H243" s="50"/>
      <c r="I243" s="50"/>
      <c r="J243" s="50"/>
    </row>
    <row r="244" spans="1:10" s="40" customFormat="1" ht="15">
      <c r="A244" s="92"/>
      <c r="B244" s="90"/>
      <c r="C244" s="96"/>
      <c r="D244" s="51" t="s">
        <v>189</v>
      </c>
      <c r="E244" s="52">
        <v>0</v>
      </c>
      <c r="F244" s="88"/>
      <c r="G244" s="50"/>
      <c r="H244" s="50"/>
      <c r="I244" s="50"/>
      <c r="J244" s="50"/>
    </row>
    <row r="245" spans="1:10" s="40" customFormat="1" ht="15">
      <c r="A245" s="92"/>
      <c r="B245" s="90"/>
      <c r="C245" s="96"/>
      <c r="D245" s="51" t="s">
        <v>190</v>
      </c>
      <c r="E245" s="52">
        <v>0</v>
      </c>
      <c r="F245" s="88"/>
      <c r="G245" s="50"/>
      <c r="H245" s="50"/>
      <c r="I245" s="50"/>
      <c r="J245" s="50"/>
    </row>
    <row r="246" spans="1:10" s="40" customFormat="1" ht="15">
      <c r="A246" s="92"/>
      <c r="B246" s="90"/>
      <c r="C246" s="96"/>
      <c r="D246" s="51" t="s">
        <v>191</v>
      </c>
      <c r="E246" s="52">
        <v>0</v>
      </c>
      <c r="F246" s="88"/>
      <c r="G246" s="50"/>
      <c r="H246" s="50"/>
      <c r="I246" s="50"/>
      <c r="J246" s="50"/>
    </row>
    <row r="247" spans="1:10" s="40" customFormat="1" ht="15">
      <c r="A247" s="93"/>
      <c r="B247" s="94"/>
      <c r="C247" s="97"/>
      <c r="D247" s="53" t="s">
        <v>192</v>
      </c>
      <c r="E247" s="55">
        <v>0</v>
      </c>
      <c r="F247" s="98"/>
      <c r="G247" s="50"/>
      <c r="H247" s="50"/>
      <c r="I247" s="50"/>
      <c r="J247" s="50"/>
    </row>
    <row r="248" spans="1:10" s="40" customFormat="1" ht="14.25" customHeight="1">
      <c r="A248" s="91" t="s">
        <v>215</v>
      </c>
      <c r="B248" s="89" t="s">
        <v>186</v>
      </c>
      <c r="C248" s="87" t="s">
        <v>64</v>
      </c>
      <c r="D248" s="48" t="s">
        <v>187</v>
      </c>
      <c r="E248" s="49">
        <f>SUM(E249:E253)</f>
        <v>6294</v>
      </c>
      <c r="F248" s="87" t="s">
        <v>64</v>
      </c>
      <c r="G248" s="50"/>
      <c r="H248" s="50"/>
      <c r="I248" s="50"/>
      <c r="J248" s="50"/>
    </row>
    <row r="249" spans="1:10" s="40" customFormat="1" ht="15">
      <c r="A249" s="92"/>
      <c r="B249" s="90"/>
      <c r="C249" s="88"/>
      <c r="D249" s="51" t="s">
        <v>188</v>
      </c>
      <c r="E249" s="52">
        <f>E255</f>
        <v>6294</v>
      </c>
      <c r="F249" s="88"/>
      <c r="G249" s="50"/>
      <c r="H249" s="50"/>
      <c r="I249" s="50"/>
      <c r="J249" s="50"/>
    </row>
    <row r="250" spans="1:10" s="40" customFormat="1" ht="15">
      <c r="A250" s="92"/>
      <c r="B250" s="90"/>
      <c r="C250" s="88"/>
      <c r="D250" s="51" t="s">
        <v>189</v>
      </c>
      <c r="E250" s="52">
        <f>E256</f>
        <v>0</v>
      </c>
      <c r="F250" s="88"/>
      <c r="G250" s="50"/>
      <c r="H250" s="50"/>
      <c r="I250" s="50"/>
      <c r="J250" s="50"/>
    </row>
    <row r="251" spans="1:10" s="40" customFormat="1" ht="15">
      <c r="A251" s="92"/>
      <c r="B251" s="90"/>
      <c r="C251" s="88"/>
      <c r="D251" s="51" t="s">
        <v>190</v>
      </c>
      <c r="E251" s="52">
        <f>E257</f>
        <v>0</v>
      </c>
      <c r="F251" s="88"/>
      <c r="G251" s="50"/>
      <c r="H251" s="50"/>
      <c r="I251" s="50"/>
      <c r="J251" s="50"/>
    </row>
    <row r="252" spans="1:10" s="40" customFormat="1" ht="15">
      <c r="A252" s="92"/>
      <c r="B252" s="90"/>
      <c r="C252" s="88"/>
      <c r="D252" s="51" t="s">
        <v>191</v>
      </c>
      <c r="E252" s="52">
        <f>E258</f>
        <v>0</v>
      </c>
      <c r="F252" s="88"/>
      <c r="G252" s="50"/>
      <c r="H252" s="50"/>
      <c r="I252" s="50"/>
      <c r="J252" s="50"/>
    </row>
    <row r="253" spans="1:10" s="40" customFormat="1" ht="15">
      <c r="A253" s="92"/>
      <c r="B253" s="90"/>
      <c r="C253" s="88"/>
      <c r="D253" s="53" t="s">
        <v>192</v>
      </c>
      <c r="E253" s="52">
        <f>E259</f>
        <v>0</v>
      </c>
      <c r="F253" s="88"/>
      <c r="G253" s="50"/>
      <c r="H253" s="50"/>
      <c r="I253" s="50"/>
      <c r="J253" s="50"/>
    </row>
    <row r="254" spans="1:10" s="40" customFormat="1" ht="14.25" customHeight="1">
      <c r="A254" s="92"/>
      <c r="B254" s="89" t="s">
        <v>34</v>
      </c>
      <c r="C254" s="95" t="s">
        <v>175</v>
      </c>
      <c r="D254" s="48" t="s">
        <v>187</v>
      </c>
      <c r="E254" s="54">
        <f>SUM(E255:E259)</f>
        <v>6294</v>
      </c>
      <c r="F254" s="87" t="s">
        <v>64</v>
      </c>
      <c r="G254" s="50"/>
      <c r="H254" s="50"/>
      <c r="I254" s="50"/>
      <c r="J254" s="50"/>
    </row>
    <row r="255" spans="1:10" s="40" customFormat="1" ht="15">
      <c r="A255" s="92"/>
      <c r="B255" s="90"/>
      <c r="C255" s="96"/>
      <c r="D255" s="51" t="s">
        <v>188</v>
      </c>
      <c r="E255" s="52">
        <v>6294</v>
      </c>
      <c r="F255" s="88"/>
      <c r="G255" s="50"/>
      <c r="H255" s="50"/>
      <c r="I255" s="50"/>
      <c r="J255" s="50"/>
    </row>
    <row r="256" spans="1:10" s="40" customFormat="1" ht="15">
      <c r="A256" s="92"/>
      <c r="B256" s="90"/>
      <c r="C256" s="96"/>
      <c r="D256" s="51" t="s">
        <v>189</v>
      </c>
      <c r="E256" s="52">
        <v>0</v>
      </c>
      <c r="F256" s="88"/>
      <c r="G256" s="50"/>
      <c r="H256" s="50"/>
      <c r="I256" s="50"/>
      <c r="J256" s="50"/>
    </row>
    <row r="257" spans="1:10" s="40" customFormat="1" ht="15">
      <c r="A257" s="92"/>
      <c r="B257" s="90"/>
      <c r="C257" s="96"/>
      <c r="D257" s="51" t="s">
        <v>190</v>
      </c>
      <c r="E257" s="52">
        <v>0</v>
      </c>
      <c r="F257" s="88"/>
      <c r="G257" s="50"/>
      <c r="H257" s="50"/>
      <c r="I257" s="50"/>
      <c r="J257" s="50"/>
    </row>
    <row r="258" spans="1:10" s="40" customFormat="1" ht="15">
      <c r="A258" s="92"/>
      <c r="B258" s="90"/>
      <c r="C258" s="96"/>
      <c r="D258" s="51" t="s">
        <v>191</v>
      </c>
      <c r="E258" s="52">
        <v>0</v>
      </c>
      <c r="F258" s="88"/>
      <c r="G258" s="50"/>
      <c r="H258" s="50"/>
      <c r="I258" s="50"/>
      <c r="J258" s="50"/>
    </row>
    <row r="259" spans="1:10" s="40" customFormat="1" ht="15">
      <c r="A259" s="93"/>
      <c r="B259" s="94"/>
      <c r="C259" s="97"/>
      <c r="D259" s="53" t="s">
        <v>192</v>
      </c>
      <c r="E259" s="55">
        <v>0</v>
      </c>
      <c r="F259" s="98"/>
      <c r="G259" s="50"/>
      <c r="H259" s="50"/>
      <c r="I259" s="50"/>
      <c r="J259" s="50"/>
    </row>
    <row r="260" spans="1:10" s="40" customFormat="1" ht="14.25" customHeight="1">
      <c r="A260" s="91" t="s">
        <v>216</v>
      </c>
      <c r="B260" s="89" t="s">
        <v>186</v>
      </c>
      <c r="C260" s="87" t="s">
        <v>64</v>
      </c>
      <c r="D260" s="48" t="s">
        <v>187</v>
      </c>
      <c r="E260" s="49">
        <f>SUM(E261:E265)</f>
        <v>187955</v>
      </c>
      <c r="F260" s="87" t="s">
        <v>64</v>
      </c>
      <c r="G260" s="50"/>
      <c r="H260" s="50"/>
      <c r="I260" s="50"/>
      <c r="J260" s="50"/>
    </row>
    <row r="261" spans="1:10" s="40" customFormat="1" ht="15">
      <c r="A261" s="92"/>
      <c r="B261" s="90"/>
      <c r="C261" s="88"/>
      <c r="D261" s="51" t="s">
        <v>188</v>
      </c>
      <c r="E261" s="52">
        <f>SUM(E267,E273,E279)</f>
        <v>187955</v>
      </c>
      <c r="F261" s="88"/>
      <c r="G261" s="50"/>
      <c r="H261" s="50"/>
      <c r="I261" s="50"/>
      <c r="J261" s="50"/>
    </row>
    <row r="262" spans="1:10" s="40" customFormat="1" ht="15">
      <c r="A262" s="92"/>
      <c r="B262" s="90"/>
      <c r="C262" s="88"/>
      <c r="D262" s="51" t="s">
        <v>189</v>
      </c>
      <c r="E262" s="52">
        <f>E280</f>
        <v>0</v>
      </c>
      <c r="F262" s="88"/>
      <c r="G262" s="50"/>
      <c r="H262" s="50"/>
      <c r="I262" s="50"/>
      <c r="J262" s="50"/>
    </row>
    <row r="263" spans="1:10" s="40" customFormat="1" ht="15">
      <c r="A263" s="92"/>
      <c r="B263" s="90"/>
      <c r="C263" s="88"/>
      <c r="D263" s="51" t="s">
        <v>190</v>
      </c>
      <c r="E263" s="52">
        <f>E281</f>
        <v>0</v>
      </c>
      <c r="F263" s="88"/>
      <c r="G263" s="50"/>
      <c r="H263" s="50"/>
      <c r="I263" s="50"/>
      <c r="J263" s="50"/>
    </row>
    <row r="264" spans="1:10" s="40" customFormat="1" ht="15">
      <c r="A264" s="92"/>
      <c r="B264" s="90"/>
      <c r="C264" s="88"/>
      <c r="D264" s="51" t="s">
        <v>191</v>
      </c>
      <c r="E264" s="52">
        <f>E282</f>
        <v>0</v>
      </c>
      <c r="F264" s="88"/>
      <c r="G264" s="50"/>
      <c r="H264" s="50"/>
      <c r="I264" s="50"/>
      <c r="J264" s="50"/>
    </row>
    <row r="265" spans="1:10" s="40" customFormat="1" ht="15">
      <c r="A265" s="92"/>
      <c r="B265" s="90"/>
      <c r="C265" s="88"/>
      <c r="D265" s="53" t="s">
        <v>192</v>
      </c>
      <c r="E265" s="52">
        <f>E283</f>
        <v>0</v>
      </c>
      <c r="F265" s="88"/>
      <c r="G265" s="50"/>
      <c r="H265" s="50"/>
      <c r="I265" s="50"/>
      <c r="J265" s="50"/>
    </row>
    <row r="266" spans="1:10" s="40" customFormat="1" ht="14.25" customHeight="1">
      <c r="A266" s="92"/>
      <c r="B266" s="89" t="s">
        <v>14</v>
      </c>
      <c r="C266" s="95" t="s">
        <v>175</v>
      </c>
      <c r="D266" s="48" t="s">
        <v>187</v>
      </c>
      <c r="E266" s="54">
        <v>0</v>
      </c>
      <c r="F266" s="87" t="s">
        <v>64</v>
      </c>
      <c r="G266" s="50"/>
      <c r="H266" s="50"/>
      <c r="I266" s="50"/>
      <c r="J266" s="50"/>
    </row>
    <row r="267" spans="1:10" s="40" customFormat="1" ht="15">
      <c r="A267" s="92"/>
      <c r="B267" s="90"/>
      <c r="C267" s="96"/>
      <c r="D267" s="51" t="s">
        <v>188</v>
      </c>
      <c r="E267" s="52">
        <v>0</v>
      </c>
      <c r="F267" s="88"/>
      <c r="G267" s="50"/>
      <c r="H267" s="50"/>
      <c r="I267" s="50"/>
      <c r="J267" s="50"/>
    </row>
    <row r="268" spans="1:10" s="40" customFormat="1" ht="15">
      <c r="A268" s="92"/>
      <c r="B268" s="90"/>
      <c r="C268" s="96"/>
      <c r="D268" s="51" t="s">
        <v>189</v>
      </c>
      <c r="E268" s="52">
        <v>0</v>
      </c>
      <c r="F268" s="88"/>
      <c r="G268" s="50"/>
      <c r="H268" s="50"/>
      <c r="I268" s="50"/>
      <c r="J268" s="50"/>
    </row>
    <row r="269" spans="1:10" s="40" customFormat="1" ht="15">
      <c r="A269" s="92"/>
      <c r="B269" s="90"/>
      <c r="C269" s="96"/>
      <c r="D269" s="51" t="s">
        <v>190</v>
      </c>
      <c r="E269" s="52">
        <v>0</v>
      </c>
      <c r="F269" s="88"/>
      <c r="G269" s="50"/>
      <c r="H269" s="50"/>
      <c r="I269" s="50"/>
      <c r="J269" s="50"/>
    </row>
    <row r="270" spans="1:10" s="40" customFormat="1" ht="15">
      <c r="A270" s="92"/>
      <c r="B270" s="90"/>
      <c r="C270" s="96"/>
      <c r="D270" s="51" t="s">
        <v>191</v>
      </c>
      <c r="E270" s="52">
        <v>0</v>
      </c>
      <c r="F270" s="88"/>
      <c r="G270" s="50"/>
      <c r="H270" s="50"/>
      <c r="I270" s="50"/>
      <c r="J270" s="50"/>
    </row>
    <row r="271" spans="1:10" s="40" customFormat="1" ht="15">
      <c r="A271" s="92"/>
      <c r="B271" s="90"/>
      <c r="C271" s="97"/>
      <c r="D271" s="53" t="s">
        <v>192</v>
      </c>
      <c r="E271" s="52">
        <v>0</v>
      </c>
      <c r="F271" s="88"/>
      <c r="G271" s="50"/>
      <c r="H271" s="50"/>
      <c r="I271" s="50"/>
      <c r="J271" s="50"/>
    </row>
    <row r="272" spans="1:10" s="40" customFormat="1" ht="14.25" customHeight="1">
      <c r="A272" s="92"/>
      <c r="B272" s="89" t="s">
        <v>5</v>
      </c>
      <c r="C272" s="95" t="s">
        <v>175</v>
      </c>
      <c r="D272" s="48" t="s">
        <v>187</v>
      </c>
      <c r="E272" s="54">
        <f>SUM(E273:E277)</f>
        <v>178557</v>
      </c>
      <c r="F272" s="87" t="s">
        <v>64</v>
      </c>
      <c r="G272" s="50"/>
      <c r="H272" s="50"/>
      <c r="I272" s="50"/>
      <c r="J272" s="50"/>
    </row>
    <row r="273" spans="1:10" s="40" customFormat="1" ht="15">
      <c r="A273" s="92"/>
      <c r="B273" s="90"/>
      <c r="C273" s="96"/>
      <c r="D273" s="51" t="s">
        <v>188</v>
      </c>
      <c r="E273" s="52">
        <v>178557</v>
      </c>
      <c r="F273" s="88"/>
      <c r="G273" s="50"/>
      <c r="H273" s="50"/>
      <c r="I273" s="50"/>
      <c r="J273" s="50"/>
    </row>
    <row r="274" spans="1:10" s="40" customFormat="1" ht="15">
      <c r="A274" s="92"/>
      <c r="B274" s="90"/>
      <c r="C274" s="96"/>
      <c r="D274" s="51" t="s">
        <v>189</v>
      </c>
      <c r="E274" s="52">
        <v>0</v>
      </c>
      <c r="F274" s="88"/>
      <c r="G274" s="50"/>
      <c r="H274" s="50"/>
      <c r="I274" s="50"/>
      <c r="J274" s="50"/>
    </row>
    <row r="275" spans="1:10" s="40" customFormat="1" ht="15">
      <c r="A275" s="92"/>
      <c r="B275" s="90"/>
      <c r="C275" s="96"/>
      <c r="D275" s="51" t="s">
        <v>190</v>
      </c>
      <c r="E275" s="52">
        <v>0</v>
      </c>
      <c r="F275" s="88"/>
      <c r="G275" s="50"/>
      <c r="H275" s="50"/>
      <c r="I275" s="50"/>
      <c r="J275" s="50"/>
    </row>
    <row r="276" spans="1:10" s="40" customFormat="1" ht="15">
      <c r="A276" s="92"/>
      <c r="B276" s="90"/>
      <c r="C276" s="96"/>
      <c r="D276" s="51" t="s">
        <v>191</v>
      </c>
      <c r="E276" s="52">
        <v>0</v>
      </c>
      <c r="F276" s="88"/>
      <c r="G276" s="50"/>
      <c r="H276" s="50"/>
      <c r="I276" s="50"/>
      <c r="J276" s="50"/>
    </row>
    <row r="277" spans="1:10" s="40" customFormat="1" ht="15">
      <c r="A277" s="92"/>
      <c r="B277" s="90"/>
      <c r="C277" s="97"/>
      <c r="D277" s="53" t="s">
        <v>192</v>
      </c>
      <c r="E277" s="55">
        <v>0</v>
      </c>
      <c r="F277" s="88"/>
      <c r="G277" s="50"/>
      <c r="H277" s="50"/>
      <c r="I277" s="50"/>
      <c r="J277" s="50"/>
    </row>
    <row r="278" spans="1:10" s="40" customFormat="1" ht="14.25" customHeight="1">
      <c r="A278" s="92"/>
      <c r="B278" s="89" t="s">
        <v>34</v>
      </c>
      <c r="C278" s="95" t="s">
        <v>175</v>
      </c>
      <c r="D278" s="48" t="s">
        <v>187</v>
      </c>
      <c r="E278" s="54">
        <f>SUM(E279:E283)</f>
        <v>9398</v>
      </c>
      <c r="F278" s="87" t="s">
        <v>64</v>
      </c>
      <c r="G278" s="50"/>
      <c r="H278" s="50"/>
      <c r="I278" s="50"/>
      <c r="J278" s="50"/>
    </row>
    <row r="279" spans="1:10" s="40" customFormat="1" ht="15">
      <c r="A279" s="92"/>
      <c r="B279" s="90"/>
      <c r="C279" s="96"/>
      <c r="D279" s="51" t="s">
        <v>188</v>
      </c>
      <c r="E279" s="52">
        <v>9398</v>
      </c>
      <c r="F279" s="88"/>
      <c r="G279" s="50"/>
      <c r="H279" s="50"/>
      <c r="I279" s="50"/>
      <c r="J279" s="50"/>
    </row>
    <row r="280" spans="1:10" s="40" customFormat="1" ht="15">
      <c r="A280" s="92"/>
      <c r="B280" s="90"/>
      <c r="C280" s="96"/>
      <c r="D280" s="51" t="s">
        <v>189</v>
      </c>
      <c r="E280" s="52">
        <v>0</v>
      </c>
      <c r="F280" s="88"/>
      <c r="G280" s="50"/>
      <c r="H280" s="50"/>
      <c r="I280" s="50"/>
      <c r="J280" s="50"/>
    </row>
    <row r="281" spans="1:10" s="40" customFormat="1" ht="15">
      <c r="A281" s="92"/>
      <c r="B281" s="90"/>
      <c r="C281" s="96"/>
      <c r="D281" s="51" t="s">
        <v>190</v>
      </c>
      <c r="E281" s="52">
        <v>0</v>
      </c>
      <c r="F281" s="88"/>
      <c r="G281" s="50"/>
      <c r="H281" s="50"/>
      <c r="I281" s="50"/>
      <c r="J281" s="50"/>
    </row>
    <row r="282" spans="1:10" s="40" customFormat="1" ht="15">
      <c r="A282" s="92"/>
      <c r="B282" s="90"/>
      <c r="C282" s="96"/>
      <c r="D282" s="51" t="s">
        <v>191</v>
      </c>
      <c r="E282" s="52">
        <v>0</v>
      </c>
      <c r="F282" s="88"/>
      <c r="G282" s="50"/>
      <c r="H282" s="50"/>
      <c r="I282" s="50"/>
      <c r="J282" s="50"/>
    </row>
    <row r="283" spans="1:10" s="40" customFormat="1" ht="15">
      <c r="A283" s="93"/>
      <c r="B283" s="94"/>
      <c r="C283" s="97"/>
      <c r="D283" s="53" t="s">
        <v>192</v>
      </c>
      <c r="E283" s="55">
        <v>0</v>
      </c>
      <c r="F283" s="98"/>
      <c r="G283" s="50"/>
      <c r="H283" s="50"/>
      <c r="I283" s="50"/>
      <c r="J283" s="50"/>
    </row>
  </sheetData>
  <sheetProtection/>
  <mergeCells count="166">
    <mergeCell ref="A260:A283"/>
    <mergeCell ref="B260:B265"/>
    <mergeCell ref="C260:C265"/>
    <mergeCell ref="F260:F265"/>
    <mergeCell ref="B278:B283"/>
    <mergeCell ref="C278:C283"/>
    <mergeCell ref="F278:F283"/>
    <mergeCell ref="B272:B277"/>
    <mergeCell ref="C272:C277"/>
    <mergeCell ref="F272:F277"/>
    <mergeCell ref="A248:A259"/>
    <mergeCell ref="B248:B253"/>
    <mergeCell ref="C248:C253"/>
    <mergeCell ref="F248:F253"/>
    <mergeCell ref="B254:B259"/>
    <mergeCell ref="C254:C259"/>
    <mergeCell ref="F254:F259"/>
    <mergeCell ref="A236:A247"/>
    <mergeCell ref="B236:B241"/>
    <mergeCell ref="C236:C241"/>
    <mergeCell ref="F236:F241"/>
    <mergeCell ref="B242:B247"/>
    <mergeCell ref="C242:C247"/>
    <mergeCell ref="F242:F247"/>
    <mergeCell ref="A224:A235"/>
    <mergeCell ref="B224:B229"/>
    <mergeCell ref="C224:C229"/>
    <mergeCell ref="F224:F229"/>
    <mergeCell ref="B230:B235"/>
    <mergeCell ref="C230:C235"/>
    <mergeCell ref="F230:F235"/>
    <mergeCell ref="A212:A223"/>
    <mergeCell ref="B212:B217"/>
    <mergeCell ref="C212:C217"/>
    <mergeCell ref="F212:F217"/>
    <mergeCell ref="B218:B223"/>
    <mergeCell ref="C218:C223"/>
    <mergeCell ref="F218:F223"/>
    <mergeCell ref="A200:A211"/>
    <mergeCell ref="B200:B205"/>
    <mergeCell ref="C200:C205"/>
    <mergeCell ref="F200:F205"/>
    <mergeCell ref="B206:B211"/>
    <mergeCell ref="C206:C211"/>
    <mergeCell ref="F206:F211"/>
    <mergeCell ref="A188:A199"/>
    <mergeCell ref="B188:B193"/>
    <mergeCell ref="C188:C193"/>
    <mergeCell ref="F188:F193"/>
    <mergeCell ref="B194:B199"/>
    <mergeCell ref="C194:C199"/>
    <mergeCell ref="F194:F199"/>
    <mergeCell ref="A176:A187"/>
    <mergeCell ref="B176:B181"/>
    <mergeCell ref="C176:C181"/>
    <mergeCell ref="F176:F181"/>
    <mergeCell ref="B182:B187"/>
    <mergeCell ref="C182:C187"/>
    <mergeCell ref="F182:F187"/>
    <mergeCell ref="A158:A175"/>
    <mergeCell ref="B158:B163"/>
    <mergeCell ref="C158:C163"/>
    <mergeCell ref="F158:F163"/>
    <mergeCell ref="B170:B175"/>
    <mergeCell ref="C170:C175"/>
    <mergeCell ref="F170:F175"/>
    <mergeCell ref="B164:B169"/>
    <mergeCell ref="C164:C169"/>
    <mergeCell ref="F164:F169"/>
    <mergeCell ref="A1:F1"/>
    <mergeCell ref="A2:F2"/>
    <mergeCell ref="A3:F3"/>
    <mergeCell ref="A5:A6"/>
    <mergeCell ref="B5:B6"/>
    <mergeCell ref="C5:C6"/>
    <mergeCell ref="D5:E6"/>
    <mergeCell ref="F5:F6"/>
    <mergeCell ref="D7:E7"/>
    <mergeCell ref="A32:A43"/>
    <mergeCell ref="B32:B37"/>
    <mergeCell ref="C32:C37"/>
    <mergeCell ref="F32:F37"/>
    <mergeCell ref="B38:B43"/>
    <mergeCell ref="C38:C43"/>
    <mergeCell ref="F38:F43"/>
    <mergeCell ref="A8:A31"/>
    <mergeCell ref="B8:B13"/>
    <mergeCell ref="A44:A55"/>
    <mergeCell ref="B44:B49"/>
    <mergeCell ref="C44:C49"/>
    <mergeCell ref="F44:F49"/>
    <mergeCell ref="B50:B55"/>
    <mergeCell ref="C50:C55"/>
    <mergeCell ref="F50:F55"/>
    <mergeCell ref="A56:A79"/>
    <mergeCell ref="B56:B61"/>
    <mergeCell ref="C56:C61"/>
    <mergeCell ref="F56:F61"/>
    <mergeCell ref="B74:B79"/>
    <mergeCell ref="C74:C79"/>
    <mergeCell ref="F74:F79"/>
    <mergeCell ref="B68:B73"/>
    <mergeCell ref="C68:C73"/>
    <mergeCell ref="F68:F73"/>
    <mergeCell ref="A80:A91"/>
    <mergeCell ref="B80:B85"/>
    <mergeCell ref="C80:C85"/>
    <mergeCell ref="F80:F85"/>
    <mergeCell ref="B86:B91"/>
    <mergeCell ref="C86:C91"/>
    <mergeCell ref="F86:F91"/>
    <mergeCell ref="F14:F19"/>
    <mergeCell ref="B266:B271"/>
    <mergeCell ref="C266:C271"/>
    <mergeCell ref="F266:F271"/>
    <mergeCell ref="B62:B67"/>
    <mergeCell ref="C62:C67"/>
    <mergeCell ref="F62:F67"/>
    <mergeCell ref="A92:A103"/>
    <mergeCell ref="B92:B97"/>
    <mergeCell ref="C92:C97"/>
    <mergeCell ref="F92:F97"/>
    <mergeCell ref="B98:B103"/>
    <mergeCell ref="C98:C103"/>
    <mergeCell ref="F98:F103"/>
    <mergeCell ref="A104:A121"/>
    <mergeCell ref="B104:B109"/>
    <mergeCell ref="C104:C109"/>
    <mergeCell ref="F104:F109"/>
    <mergeCell ref="B116:B121"/>
    <mergeCell ref="C116:C121"/>
    <mergeCell ref="F116:F121"/>
    <mergeCell ref="B110:B115"/>
    <mergeCell ref="C110:C115"/>
    <mergeCell ref="F110:F115"/>
    <mergeCell ref="A122:A133"/>
    <mergeCell ref="B122:B127"/>
    <mergeCell ref="C122:C127"/>
    <mergeCell ref="F122:F127"/>
    <mergeCell ref="B128:B133"/>
    <mergeCell ref="C128:C133"/>
    <mergeCell ref="F128:F133"/>
    <mergeCell ref="A134:A145"/>
    <mergeCell ref="B134:B139"/>
    <mergeCell ref="C134:C139"/>
    <mergeCell ref="F134:F139"/>
    <mergeCell ref="B140:B145"/>
    <mergeCell ref="C140:C145"/>
    <mergeCell ref="F140:F145"/>
    <mergeCell ref="A146:A157"/>
    <mergeCell ref="B146:B151"/>
    <mergeCell ref="C146:C151"/>
    <mergeCell ref="F146:F151"/>
    <mergeCell ref="B152:B157"/>
    <mergeCell ref="C152:C157"/>
    <mergeCell ref="F152:F157"/>
    <mergeCell ref="C8:C13"/>
    <mergeCell ref="F8:F13"/>
    <mergeCell ref="B26:B31"/>
    <mergeCell ref="C26:C31"/>
    <mergeCell ref="F26:F31"/>
    <mergeCell ref="B20:B25"/>
    <mergeCell ref="C20:C25"/>
    <mergeCell ref="F20:F25"/>
    <mergeCell ref="B14:B19"/>
    <mergeCell ref="C14:C1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G93" sqref="G93"/>
    </sheetView>
  </sheetViews>
  <sheetFormatPr defaultColWidth="9.140625" defaultRowHeight="12.75"/>
  <cols>
    <col min="1" max="1" width="8.8515625" style="3" customWidth="1"/>
    <col min="2" max="2" width="25.28125" style="3" customWidth="1"/>
    <col min="3" max="3" width="12.28125" style="3" customWidth="1"/>
    <col min="4" max="4" width="22.140625" style="3" customWidth="1"/>
    <col min="5" max="5" width="12.421875" style="3" customWidth="1"/>
    <col min="6" max="6" width="11.7109375" style="3" customWidth="1"/>
    <col min="7" max="7" width="11.57421875" style="3" customWidth="1"/>
    <col min="8" max="8" width="10.140625" style="3" customWidth="1"/>
    <col min="9" max="9" width="10.00390625" style="3" customWidth="1"/>
    <col min="10" max="10" width="10.421875" style="3" customWidth="1"/>
    <col min="11" max="11" width="11.140625" style="3" customWidth="1"/>
    <col min="12" max="12" width="21.28125" style="3" customWidth="1"/>
    <col min="13" max="13" width="21.00390625" style="3" customWidth="1"/>
    <col min="14" max="15" width="9.140625" style="3" customWidth="1"/>
    <col min="16" max="16384" width="9.140625" style="3" customWidth="1"/>
  </cols>
  <sheetData>
    <row r="1" spans="3:13" ht="30" customHeight="1">
      <c r="C1" s="4"/>
      <c r="E1" s="4"/>
      <c r="F1" s="4"/>
      <c r="G1" s="4"/>
      <c r="H1" s="4"/>
      <c r="I1" s="81" t="s">
        <v>84</v>
      </c>
      <c r="J1" s="81"/>
      <c r="K1" s="81"/>
      <c r="L1" s="81"/>
      <c r="M1" s="81"/>
    </row>
    <row r="2" spans="3:13" ht="18" customHeight="1">
      <c r="C2" s="4"/>
      <c r="E2" s="4"/>
      <c r="F2" s="4"/>
      <c r="G2" s="4"/>
      <c r="H2" s="4"/>
      <c r="I2" s="104" t="s">
        <v>124</v>
      </c>
      <c r="J2" s="104"/>
      <c r="K2" s="104"/>
      <c r="L2" s="104"/>
      <c r="M2" s="104"/>
    </row>
    <row r="3" spans="1:13" s="7" customFormat="1" ht="31.5" customHeight="1">
      <c r="A3" s="83" t="s">
        <v>125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0" s="7" customFormat="1" ht="12" customHeight="1">
      <c r="A4" s="5"/>
      <c r="B4" s="5"/>
      <c r="C4" s="6"/>
      <c r="D4" s="5"/>
      <c r="E4" s="6"/>
      <c r="F4" s="6"/>
      <c r="G4" s="6"/>
      <c r="H4" s="6"/>
      <c r="I4" s="6"/>
      <c r="J4" s="6"/>
    </row>
    <row r="5" spans="1:13" ht="15" customHeight="1">
      <c r="A5" s="130" t="s">
        <v>2</v>
      </c>
      <c r="B5" s="130" t="s">
        <v>6</v>
      </c>
      <c r="C5" s="130" t="s">
        <v>16</v>
      </c>
      <c r="D5" s="130" t="s">
        <v>15</v>
      </c>
      <c r="E5" s="130" t="s">
        <v>154</v>
      </c>
      <c r="F5" s="130" t="s">
        <v>17</v>
      </c>
      <c r="G5" s="130" t="s">
        <v>18</v>
      </c>
      <c r="H5" s="130"/>
      <c r="I5" s="130"/>
      <c r="J5" s="130"/>
      <c r="K5" s="130"/>
      <c r="L5" s="130" t="s">
        <v>19</v>
      </c>
      <c r="M5" s="130" t="s">
        <v>20</v>
      </c>
    </row>
    <row r="6" spans="1:13" ht="38.25" customHeight="1">
      <c r="A6" s="130"/>
      <c r="B6" s="130"/>
      <c r="C6" s="130"/>
      <c r="D6" s="130"/>
      <c r="E6" s="130"/>
      <c r="F6" s="130"/>
      <c r="G6" s="11">
        <v>2017</v>
      </c>
      <c r="H6" s="11">
        <v>2018</v>
      </c>
      <c r="I6" s="11">
        <v>2019</v>
      </c>
      <c r="J6" s="11">
        <v>2020</v>
      </c>
      <c r="K6" s="11">
        <v>2021</v>
      </c>
      <c r="L6" s="130"/>
      <c r="M6" s="130"/>
    </row>
    <row r="7" spans="1:13" ht="12.75">
      <c r="A7" s="9">
        <v>1</v>
      </c>
      <c r="B7" s="9">
        <v>2</v>
      </c>
      <c r="C7" s="9">
        <v>5</v>
      </c>
      <c r="D7" s="9">
        <v>4</v>
      </c>
      <c r="E7" s="9">
        <v>6</v>
      </c>
      <c r="F7" s="9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9">
        <v>13</v>
      </c>
      <c r="M7" s="9">
        <v>14</v>
      </c>
    </row>
    <row r="8" spans="1:13" ht="12.75" customHeight="1">
      <c r="A8" s="130">
        <v>1</v>
      </c>
      <c r="B8" s="128" t="s">
        <v>111</v>
      </c>
      <c r="C8" s="126"/>
      <c r="D8" s="25" t="s">
        <v>0</v>
      </c>
      <c r="E8" s="32">
        <f>SUM(E9:E12)</f>
        <v>286845</v>
      </c>
      <c r="F8" s="26">
        <f>SUM(G8:K8)</f>
        <v>1851177</v>
      </c>
      <c r="G8" s="26">
        <f>SUM(G9:G12)</f>
        <v>733581</v>
      </c>
      <c r="H8" s="26">
        <f>SUM(H9:H12)</f>
        <v>275200</v>
      </c>
      <c r="I8" s="26">
        <f>SUM(I9:I12)</f>
        <v>275200</v>
      </c>
      <c r="J8" s="26">
        <f>SUM(J9:J12)</f>
        <v>283598</v>
      </c>
      <c r="K8" s="26">
        <f>SUM(K9:K12)</f>
        <v>283598</v>
      </c>
      <c r="L8" s="127" t="s">
        <v>64</v>
      </c>
      <c r="M8" s="127" t="s">
        <v>64</v>
      </c>
    </row>
    <row r="9" spans="1:13" ht="25.5">
      <c r="A9" s="130"/>
      <c r="B9" s="128"/>
      <c r="C9" s="126"/>
      <c r="D9" s="10" t="s">
        <v>14</v>
      </c>
      <c r="E9" s="32">
        <f>SUM(E15,E21,,E26,E31,E36,E41,E46,E51,E56,E61,E66,E71,E76,E81,E91)</f>
        <v>0</v>
      </c>
      <c r="F9" s="32">
        <f>SUM(G9:K9)</f>
        <v>0</v>
      </c>
      <c r="G9" s="32">
        <f aca="true" t="shared" si="0" ref="G9:K11">SUM(G15,G21,,G26,G31,G36,G41,G46,G51,G56,G61,G66,G71,G76,G81,G91,G86)</f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127"/>
      <c r="M9" s="127"/>
    </row>
    <row r="10" spans="1:13" ht="25.5">
      <c r="A10" s="130"/>
      <c r="B10" s="128"/>
      <c r="C10" s="126"/>
      <c r="D10" s="10" t="s">
        <v>21</v>
      </c>
      <c r="E10" s="32">
        <f>SUM(E16,E22,,E27,E32,E37,E42,E47,E52,E57,E62,E67,E72,E77,E82,E92)</f>
        <v>10100</v>
      </c>
      <c r="F10" s="32">
        <f>SUM(G10:K10)</f>
        <v>300525</v>
      </c>
      <c r="G10" s="32">
        <f t="shared" si="0"/>
        <v>300525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127"/>
      <c r="M10" s="127"/>
    </row>
    <row r="11" spans="1:13" ht="28.5" customHeight="1">
      <c r="A11" s="130"/>
      <c r="B11" s="128"/>
      <c r="C11" s="126"/>
      <c r="D11" s="10" t="s">
        <v>34</v>
      </c>
      <c r="E11" s="32">
        <f>SUM(E17,E23,,E28,E33,E38,E43,E48,E53,E58,E63,E68,E73,E78,E83,E93)</f>
        <v>276745</v>
      </c>
      <c r="F11" s="32">
        <f>SUM(G11:K11)</f>
        <v>1550652</v>
      </c>
      <c r="G11" s="32">
        <f t="shared" si="0"/>
        <v>433056</v>
      </c>
      <c r="H11" s="32">
        <f t="shared" si="0"/>
        <v>275200</v>
      </c>
      <c r="I11" s="32">
        <f t="shared" si="0"/>
        <v>275200</v>
      </c>
      <c r="J11" s="32">
        <f t="shared" si="0"/>
        <v>283598</v>
      </c>
      <c r="K11" s="32">
        <f t="shared" si="0"/>
        <v>283598</v>
      </c>
      <c r="L11" s="127"/>
      <c r="M11" s="127"/>
    </row>
    <row r="12" spans="1:13" ht="25.5">
      <c r="A12" s="130"/>
      <c r="B12" s="128"/>
      <c r="C12" s="126"/>
      <c r="D12" s="10" t="s">
        <v>8</v>
      </c>
      <c r="E12" s="32">
        <f>SUM(E18,E24,,E29,E34,E39,E44,E49,E54,E59,E64,E69,E74,E79,E84,E94)</f>
        <v>0</v>
      </c>
      <c r="F12" s="32">
        <f>SUM(G12:K12)</f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127"/>
      <c r="M12" s="127"/>
    </row>
    <row r="13" spans="1:13" ht="12.75">
      <c r="A13" s="129" t="s">
        <v>127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5" customHeight="1">
      <c r="A14" s="124" t="s">
        <v>24</v>
      </c>
      <c r="B14" s="125" t="s">
        <v>182</v>
      </c>
      <c r="C14" s="126" t="s">
        <v>22</v>
      </c>
      <c r="D14" s="25" t="s">
        <v>0</v>
      </c>
      <c r="E14" s="32">
        <f>SUM(E15:E18)</f>
        <v>0</v>
      </c>
      <c r="F14" s="26">
        <f>SUM(G14:K14)</f>
        <v>654289</v>
      </c>
      <c r="G14" s="26">
        <f>SUM(G15:G18)</f>
        <v>204693</v>
      </c>
      <c r="H14" s="26">
        <f>SUM(H15:H18)</f>
        <v>108200</v>
      </c>
      <c r="I14" s="26">
        <f>SUM(I15:I18)</f>
        <v>108200</v>
      </c>
      <c r="J14" s="26">
        <f>SUM(J15:J18)</f>
        <v>116598</v>
      </c>
      <c r="K14" s="26">
        <f>SUM(K15:K18)</f>
        <v>116598</v>
      </c>
      <c r="L14" s="127" t="s">
        <v>23</v>
      </c>
      <c r="M14" s="127" t="s">
        <v>119</v>
      </c>
    </row>
    <row r="15" spans="1:13" ht="25.5">
      <c r="A15" s="124"/>
      <c r="B15" s="125"/>
      <c r="C15" s="126"/>
      <c r="D15" s="10" t="s">
        <v>14</v>
      </c>
      <c r="E15" s="32">
        <v>0</v>
      </c>
      <c r="F15" s="32">
        <f>SUM(G15:K15)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127"/>
      <c r="M15" s="127"/>
    </row>
    <row r="16" spans="1:13" ht="25.5">
      <c r="A16" s="124"/>
      <c r="B16" s="125"/>
      <c r="C16" s="126"/>
      <c r="D16" s="10" t="s">
        <v>21</v>
      </c>
      <c r="E16" s="32">
        <v>0</v>
      </c>
      <c r="F16" s="32">
        <f>SUM(G16:K16)</f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127"/>
      <c r="M16" s="127"/>
    </row>
    <row r="17" spans="1:13" ht="27" customHeight="1">
      <c r="A17" s="124"/>
      <c r="B17" s="125"/>
      <c r="C17" s="126"/>
      <c r="D17" s="10" t="s">
        <v>34</v>
      </c>
      <c r="E17" s="32">
        <v>0</v>
      </c>
      <c r="F17" s="32">
        <f>SUM(G17:K17)</f>
        <v>654289</v>
      </c>
      <c r="G17" s="32">
        <v>204693</v>
      </c>
      <c r="H17" s="32">
        <v>108200</v>
      </c>
      <c r="I17" s="32">
        <v>108200</v>
      </c>
      <c r="J17" s="32">
        <v>116598</v>
      </c>
      <c r="K17" s="32">
        <v>116598</v>
      </c>
      <c r="L17" s="127"/>
      <c r="M17" s="127"/>
    </row>
    <row r="18" spans="1:13" ht="25.5">
      <c r="A18" s="124"/>
      <c r="B18" s="125"/>
      <c r="C18" s="126"/>
      <c r="D18" s="10" t="s">
        <v>8</v>
      </c>
      <c r="E18" s="32">
        <v>0</v>
      </c>
      <c r="F18" s="32">
        <f>SUM(G18:K18)</f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127"/>
      <c r="M18" s="127"/>
    </row>
    <row r="19" spans="1:13" ht="15.75" customHeight="1">
      <c r="A19" s="129" t="s">
        <v>126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12.75">
      <c r="A20" s="124" t="s">
        <v>68</v>
      </c>
      <c r="B20" s="125" t="s">
        <v>160</v>
      </c>
      <c r="C20" s="126" t="s">
        <v>22</v>
      </c>
      <c r="D20" s="25" t="s">
        <v>0</v>
      </c>
      <c r="E20" s="32">
        <f>SUM(E21:E24)</f>
        <v>10100</v>
      </c>
      <c r="F20" s="26">
        <f aca="true" t="shared" si="1" ref="F20:F54">SUM(G20:K20)</f>
        <v>57880</v>
      </c>
      <c r="G20" s="26">
        <f>SUM(G21:G24)</f>
        <v>57880</v>
      </c>
      <c r="H20" s="26">
        <f>SUM(H21:H24)</f>
        <v>0</v>
      </c>
      <c r="I20" s="26">
        <f>SUM(I21:I24)</f>
        <v>0</v>
      </c>
      <c r="J20" s="26">
        <f>SUM(J21:J24)</f>
        <v>0</v>
      </c>
      <c r="K20" s="26">
        <f>SUM(K21:K24)</f>
        <v>0</v>
      </c>
      <c r="L20" s="127" t="s">
        <v>23</v>
      </c>
      <c r="M20" s="127" t="s">
        <v>118</v>
      </c>
    </row>
    <row r="21" spans="1:13" ht="25.5">
      <c r="A21" s="124"/>
      <c r="B21" s="125"/>
      <c r="C21" s="126"/>
      <c r="D21" s="10" t="s">
        <v>14</v>
      </c>
      <c r="E21" s="32">
        <v>0</v>
      </c>
      <c r="F21" s="32">
        <f t="shared" si="1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127"/>
      <c r="M21" s="127"/>
    </row>
    <row r="22" spans="1:13" ht="25.5">
      <c r="A22" s="124"/>
      <c r="B22" s="125"/>
      <c r="C22" s="126"/>
      <c r="D22" s="10" t="s">
        <v>21</v>
      </c>
      <c r="E22" s="32">
        <v>10100</v>
      </c>
      <c r="F22" s="32">
        <f t="shared" si="1"/>
        <v>57880</v>
      </c>
      <c r="G22" s="32">
        <v>57880</v>
      </c>
      <c r="H22" s="32">
        <v>0</v>
      </c>
      <c r="I22" s="32">
        <v>0</v>
      </c>
      <c r="J22" s="32">
        <v>0</v>
      </c>
      <c r="K22" s="32">
        <v>0</v>
      </c>
      <c r="L22" s="127"/>
      <c r="M22" s="127"/>
    </row>
    <row r="23" spans="1:13" ht="27" customHeight="1">
      <c r="A23" s="124"/>
      <c r="B23" s="125"/>
      <c r="C23" s="126"/>
      <c r="D23" s="10" t="s">
        <v>34</v>
      </c>
      <c r="E23" s="32">
        <v>0</v>
      </c>
      <c r="F23" s="32">
        <f t="shared" si="1"/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27"/>
      <c r="M23" s="127"/>
    </row>
    <row r="24" spans="1:13" ht="25.5">
      <c r="A24" s="124"/>
      <c r="B24" s="125"/>
      <c r="C24" s="126"/>
      <c r="D24" s="10" t="s">
        <v>8</v>
      </c>
      <c r="E24" s="32">
        <v>0</v>
      </c>
      <c r="F24" s="32">
        <f t="shared" si="1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27"/>
      <c r="M24" s="127"/>
    </row>
    <row r="25" spans="1:13" ht="12.75">
      <c r="A25" s="124" t="s">
        <v>128</v>
      </c>
      <c r="B25" s="125" t="s">
        <v>163</v>
      </c>
      <c r="C25" s="126" t="s">
        <v>22</v>
      </c>
      <c r="D25" s="25" t="s">
        <v>0</v>
      </c>
      <c r="E25" s="32">
        <f>SUM(E26:E29)</f>
        <v>5893</v>
      </c>
      <c r="F25" s="26">
        <f t="shared" si="1"/>
        <v>16608</v>
      </c>
      <c r="G25" s="26">
        <f>SUM(G26:G29)</f>
        <v>16608</v>
      </c>
      <c r="H25" s="26">
        <f>SUM(H26:H29)</f>
        <v>0</v>
      </c>
      <c r="I25" s="26">
        <f>SUM(I26:I29)</f>
        <v>0</v>
      </c>
      <c r="J25" s="26">
        <f>SUM(J26:J29)</f>
        <v>0</v>
      </c>
      <c r="K25" s="26">
        <f>SUM(K26:K29)</f>
        <v>0</v>
      </c>
      <c r="L25" s="127" t="s">
        <v>23</v>
      </c>
      <c r="M25" s="127" t="s">
        <v>138</v>
      </c>
    </row>
    <row r="26" spans="1:13" ht="25.5">
      <c r="A26" s="124"/>
      <c r="B26" s="125"/>
      <c r="C26" s="126"/>
      <c r="D26" s="10" t="s">
        <v>14</v>
      </c>
      <c r="E26" s="32">
        <v>0</v>
      </c>
      <c r="F26" s="32">
        <f t="shared" si="1"/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27"/>
      <c r="M26" s="127"/>
    </row>
    <row r="27" spans="1:13" ht="25.5">
      <c r="A27" s="124"/>
      <c r="B27" s="125"/>
      <c r="C27" s="126"/>
      <c r="D27" s="10" t="s">
        <v>21</v>
      </c>
      <c r="E27" s="32">
        <v>0</v>
      </c>
      <c r="F27" s="32">
        <f t="shared" si="1"/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127"/>
      <c r="M27" s="127"/>
    </row>
    <row r="28" spans="1:13" ht="25.5" customHeight="1">
      <c r="A28" s="124"/>
      <c r="B28" s="125"/>
      <c r="C28" s="126"/>
      <c r="D28" s="10" t="s">
        <v>34</v>
      </c>
      <c r="E28" s="32">
        <v>5893</v>
      </c>
      <c r="F28" s="32">
        <f t="shared" si="1"/>
        <v>16608</v>
      </c>
      <c r="G28" s="32">
        <v>16608</v>
      </c>
      <c r="H28" s="32">
        <v>0</v>
      </c>
      <c r="I28" s="32">
        <v>0</v>
      </c>
      <c r="J28" s="32">
        <v>0</v>
      </c>
      <c r="K28" s="32">
        <v>0</v>
      </c>
      <c r="L28" s="127"/>
      <c r="M28" s="127"/>
    </row>
    <row r="29" spans="1:13" ht="25.5">
      <c r="A29" s="124"/>
      <c r="B29" s="125"/>
      <c r="C29" s="126"/>
      <c r="D29" s="10" t="s">
        <v>8</v>
      </c>
      <c r="E29" s="32">
        <v>0</v>
      </c>
      <c r="F29" s="32">
        <f t="shared" si="1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27"/>
      <c r="M29" s="127"/>
    </row>
    <row r="30" spans="1:13" ht="12.75">
      <c r="A30" s="124" t="s">
        <v>129</v>
      </c>
      <c r="B30" s="125" t="s">
        <v>165</v>
      </c>
      <c r="C30" s="126" t="s">
        <v>22</v>
      </c>
      <c r="D30" s="25" t="s">
        <v>0</v>
      </c>
      <c r="E30" s="32">
        <f>SUM(E31:E34)</f>
        <v>206143</v>
      </c>
      <c r="F30" s="26">
        <f t="shared" si="1"/>
        <v>711337</v>
      </c>
      <c r="G30" s="26">
        <f>SUM(G31:G34)</f>
        <v>191337</v>
      </c>
      <c r="H30" s="26">
        <f>SUM(H31:H34)</f>
        <v>130000</v>
      </c>
      <c r="I30" s="26">
        <f>SUM(I31:I34)</f>
        <v>130000</v>
      </c>
      <c r="J30" s="26">
        <f>SUM(J31:J34)</f>
        <v>130000</v>
      </c>
      <c r="K30" s="26">
        <f>SUM(K31:K34)</f>
        <v>130000</v>
      </c>
      <c r="L30" s="127" t="s">
        <v>23</v>
      </c>
      <c r="M30" s="127" t="s">
        <v>183</v>
      </c>
    </row>
    <row r="31" spans="1:13" ht="25.5">
      <c r="A31" s="124"/>
      <c r="B31" s="125"/>
      <c r="C31" s="126"/>
      <c r="D31" s="10" t="s">
        <v>14</v>
      </c>
      <c r="E31" s="32">
        <v>0</v>
      </c>
      <c r="F31" s="32">
        <f t="shared" si="1"/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127"/>
      <c r="M31" s="127"/>
    </row>
    <row r="32" spans="1:13" ht="25.5">
      <c r="A32" s="124"/>
      <c r="B32" s="125"/>
      <c r="C32" s="126"/>
      <c r="D32" s="10" t="s">
        <v>21</v>
      </c>
      <c r="E32" s="32">
        <v>0</v>
      </c>
      <c r="F32" s="32">
        <f t="shared" si="1"/>
        <v>60000</v>
      </c>
      <c r="G32" s="32">
        <v>60000</v>
      </c>
      <c r="H32" s="32">
        <v>0</v>
      </c>
      <c r="I32" s="32">
        <v>0</v>
      </c>
      <c r="J32" s="32">
        <v>0</v>
      </c>
      <c r="K32" s="32">
        <v>0</v>
      </c>
      <c r="L32" s="127"/>
      <c r="M32" s="127"/>
    </row>
    <row r="33" spans="1:13" ht="27.75" customHeight="1">
      <c r="A33" s="124"/>
      <c r="B33" s="125"/>
      <c r="C33" s="126"/>
      <c r="D33" s="10" t="s">
        <v>34</v>
      </c>
      <c r="E33" s="32">
        <v>206143</v>
      </c>
      <c r="F33" s="32">
        <f t="shared" si="1"/>
        <v>651337</v>
      </c>
      <c r="G33" s="32">
        <v>131337</v>
      </c>
      <c r="H33" s="32">
        <v>130000</v>
      </c>
      <c r="I33" s="32">
        <v>130000</v>
      </c>
      <c r="J33" s="32">
        <v>130000</v>
      </c>
      <c r="K33" s="32">
        <v>130000</v>
      </c>
      <c r="L33" s="127"/>
      <c r="M33" s="127"/>
    </row>
    <row r="34" spans="1:13" ht="25.5">
      <c r="A34" s="124"/>
      <c r="B34" s="125"/>
      <c r="C34" s="126"/>
      <c r="D34" s="10" t="s">
        <v>8</v>
      </c>
      <c r="E34" s="32">
        <v>0</v>
      </c>
      <c r="F34" s="32">
        <f t="shared" si="1"/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27"/>
      <c r="M34" s="127"/>
    </row>
    <row r="35" spans="1:13" ht="12.75">
      <c r="A35" s="124" t="s">
        <v>130</v>
      </c>
      <c r="B35" s="125" t="s">
        <v>166</v>
      </c>
      <c r="C35" s="126" t="s">
        <v>22</v>
      </c>
      <c r="D35" s="25" t="s">
        <v>0</v>
      </c>
      <c r="E35" s="32">
        <f>SUM(E36:E39)</f>
        <v>45219</v>
      </c>
      <c r="F35" s="26">
        <f t="shared" si="1"/>
        <v>114410</v>
      </c>
      <c r="G35" s="26">
        <f>SUM(G36:G39)</f>
        <v>22410</v>
      </c>
      <c r="H35" s="26">
        <f>SUM(H36:H39)</f>
        <v>23000</v>
      </c>
      <c r="I35" s="26">
        <f>SUM(I36:I39)</f>
        <v>23000</v>
      </c>
      <c r="J35" s="26">
        <f>SUM(J36:J39)</f>
        <v>23000</v>
      </c>
      <c r="K35" s="26">
        <f>SUM(K36:K39)</f>
        <v>23000</v>
      </c>
      <c r="L35" s="127" t="s">
        <v>23</v>
      </c>
      <c r="M35" s="127" t="s">
        <v>159</v>
      </c>
    </row>
    <row r="36" spans="1:13" ht="25.5">
      <c r="A36" s="124"/>
      <c r="B36" s="125"/>
      <c r="C36" s="126"/>
      <c r="D36" s="10" t="s">
        <v>14</v>
      </c>
      <c r="E36" s="32">
        <v>0</v>
      </c>
      <c r="F36" s="32">
        <f t="shared" si="1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127"/>
      <c r="M36" s="127"/>
    </row>
    <row r="37" spans="1:13" ht="25.5">
      <c r="A37" s="124"/>
      <c r="B37" s="125"/>
      <c r="C37" s="126"/>
      <c r="D37" s="10" t="s">
        <v>21</v>
      </c>
      <c r="E37" s="32">
        <v>0</v>
      </c>
      <c r="F37" s="32">
        <f t="shared" si="1"/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27"/>
      <c r="M37" s="127"/>
    </row>
    <row r="38" spans="1:13" ht="26.25" customHeight="1">
      <c r="A38" s="124"/>
      <c r="B38" s="125"/>
      <c r="C38" s="126"/>
      <c r="D38" s="10" t="s">
        <v>34</v>
      </c>
      <c r="E38" s="32">
        <v>45219</v>
      </c>
      <c r="F38" s="32">
        <f t="shared" si="1"/>
        <v>114410</v>
      </c>
      <c r="G38" s="32">
        <v>22410</v>
      </c>
      <c r="H38" s="32">
        <v>23000</v>
      </c>
      <c r="I38" s="32">
        <v>23000</v>
      </c>
      <c r="J38" s="32">
        <v>23000</v>
      </c>
      <c r="K38" s="32">
        <v>23000</v>
      </c>
      <c r="L38" s="127"/>
      <c r="M38" s="127"/>
    </row>
    <row r="39" spans="1:13" ht="25.5">
      <c r="A39" s="124"/>
      <c r="B39" s="125"/>
      <c r="C39" s="126"/>
      <c r="D39" s="10" t="s">
        <v>8</v>
      </c>
      <c r="E39" s="32">
        <v>0</v>
      </c>
      <c r="F39" s="32">
        <f t="shared" si="1"/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27"/>
      <c r="M39" s="127"/>
    </row>
    <row r="40" spans="1:13" ht="12.75">
      <c r="A40" s="124" t="s">
        <v>131</v>
      </c>
      <c r="B40" s="125" t="s">
        <v>167</v>
      </c>
      <c r="C40" s="126" t="s">
        <v>22</v>
      </c>
      <c r="D40" s="25" t="s">
        <v>0</v>
      </c>
      <c r="E40" s="32">
        <f>SUM(E41:E44)</f>
        <v>1173</v>
      </c>
      <c r="F40" s="26">
        <f t="shared" si="1"/>
        <v>7125</v>
      </c>
      <c r="G40" s="26">
        <f>SUM(G41:G44)</f>
        <v>2345</v>
      </c>
      <c r="H40" s="26">
        <f>SUM(H41:H44)</f>
        <v>1195</v>
      </c>
      <c r="I40" s="26">
        <f>SUM(I41:I44)</f>
        <v>1195</v>
      </c>
      <c r="J40" s="26">
        <f>SUM(J41:J44)</f>
        <v>1195</v>
      </c>
      <c r="K40" s="26">
        <f>SUM(K41:K44)</f>
        <v>1195</v>
      </c>
      <c r="L40" s="127" t="s">
        <v>23</v>
      </c>
      <c r="M40" s="127" t="s">
        <v>112</v>
      </c>
    </row>
    <row r="41" spans="1:13" ht="25.5">
      <c r="A41" s="124"/>
      <c r="B41" s="125"/>
      <c r="C41" s="126"/>
      <c r="D41" s="10" t="s">
        <v>14</v>
      </c>
      <c r="E41" s="32">
        <v>0</v>
      </c>
      <c r="F41" s="32">
        <f t="shared" si="1"/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27"/>
      <c r="M41" s="127"/>
    </row>
    <row r="42" spans="1:13" ht="25.5">
      <c r="A42" s="124"/>
      <c r="B42" s="125"/>
      <c r="C42" s="126"/>
      <c r="D42" s="10" t="s">
        <v>21</v>
      </c>
      <c r="E42" s="32">
        <v>0</v>
      </c>
      <c r="F42" s="32">
        <f t="shared" si="1"/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127"/>
      <c r="M42" s="127"/>
    </row>
    <row r="43" spans="1:13" ht="30.75" customHeight="1">
      <c r="A43" s="124"/>
      <c r="B43" s="125"/>
      <c r="C43" s="126"/>
      <c r="D43" s="10" t="s">
        <v>34</v>
      </c>
      <c r="E43" s="32">
        <v>1173</v>
      </c>
      <c r="F43" s="32">
        <f t="shared" si="1"/>
        <v>7125</v>
      </c>
      <c r="G43" s="32">
        <v>2345</v>
      </c>
      <c r="H43" s="32">
        <v>1195</v>
      </c>
      <c r="I43" s="32">
        <v>1195</v>
      </c>
      <c r="J43" s="32">
        <v>1195</v>
      </c>
      <c r="K43" s="32">
        <v>1195</v>
      </c>
      <c r="L43" s="127"/>
      <c r="M43" s="127"/>
    </row>
    <row r="44" spans="1:13" ht="30.75" customHeight="1">
      <c r="A44" s="124"/>
      <c r="B44" s="125"/>
      <c r="C44" s="126"/>
      <c r="D44" s="10" t="s">
        <v>8</v>
      </c>
      <c r="E44" s="32">
        <v>0</v>
      </c>
      <c r="F44" s="32">
        <f t="shared" si="1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27"/>
      <c r="M44" s="127"/>
    </row>
    <row r="45" spans="1:13" ht="12.75">
      <c r="A45" s="124" t="s">
        <v>132</v>
      </c>
      <c r="B45" s="125" t="s">
        <v>168</v>
      </c>
      <c r="C45" s="126" t="s">
        <v>22</v>
      </c>
      <c r="D45" s="25" t="s">
        <v>0</v>
      </c>
      <c r="E45" s="32">
        <f>SUM(E46:E49)</f>
        <v>0</v>
      </c>
      <c r="F45" s="26">
        <f t="shared" si="1"/>
        <v>8255</v>
      </c>
      <c r="G45" s="26">
        <f>SUM(G46:G49)</f>
        <v>4255</v>
      </c>
      <c r="H45" s="26">
        <f>SUM(H46:H49)</f>
        <v>1000</v>
      </c>
      <c r="I45" s="26">
        <f>SUM(I46:I49)</f>
        <v>1000</v>
      </c>
      <c r="J45" s="26">
        <f>SUM(J46:J49)</f>
        <v>1000</v>
      </c>
      <c r="K45" s="26">
        <f>SUM(K46:K49)</f>
        <v>1000</v>
      </c>
      <c r="L45" s="127" t="s">
        <v>23</v>
      </c>
      <c r="M45" s="127" t="s">
        <v>113</v>
      </c>
    </row>
    <row r="46" spans="1:13" ht="25.5">
      <c r="A46" s="124"/>
      <c r="B46" s="125"/>
      <c r="C46" s="126"/>
      <c r="D46" s="10" t="s">
        <v>14</v>
      </c>
      <c r="E46" s="32">
        <v>0</v>
      </c>
      <c r="F46" s="32">
        <f t="shared" si="1"/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127"/>
      <c r="M46" s="127"/>
    </row>
    <row r="47" spans="1:13" ht="25.5">
      <c r="A47" s="124"/>
      <c r="B47" s="125"/>
      <c r="C47" s="126"/>
      <c r="D47" s="10" t="s">
        <v>21</v>
      </c>
      <c r="E47" s="32">
        <v>0</v>
      </c>
      <c r="F47" s="32">
        <f t="shared" si="1"/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127"/>
      <c r="M47" s="127"/>
    </row>
    <row r="48" spans="1:13" ht="25.5" customHeight="1">
      <c r="A48" s="124"/>
      <c r="B48" s="125"/>
      <c r="C48" s="126"/>
      <c r="D48" s="10" t="s">
        <v>34</v>
      </c>
      <c r="E48" s="32">
        <v>0</v>
      </c>
      <c r="F48" s="32">
        <f t="shared" si="1"/>
        <v>8255</v>
      </c>
      <c r="G48" s="32">
        <v>4255</v>
      </c>
      <c r="H48" s="32">
        <v>1000</v>
      </c>
      <c r="I48" s="32">
        <v>1000</v>
      </c>
      <c r="J48" s="32">
        <v>1000</v>
      </c>
      <c r="K48" s="32">
        <v>1000</v>
      </c>
      <c r="L48" s="127"/>
      <c r="M48" s="127"/>
    </row>
    <row r="49" spans="1:13" ht="25.5">
      <c r="A49" s="124"/>
      <c r="B49" s="125"/>
      <c r="C49" s="126"/>
      <c r="D49" s="10" t="s">
        <v>8</v>
      </c>
      <c r="E49" s="32">
        <v>0</v>
      </c>
      <c r="F49" s="32">
        <f t="shared" si="1"/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127"/>
      <c r="M49" s="127"/>
    </row>
    <row r="50" spans="1:13" ht="12.75">
      <c r="A50" s="124" t="s">
        <v>133</v>
      </c>
      <c r="B50" s="128" t="s">
        <v>185</v>
      </c>
      <c r="C50" s="126" t="s">
        <v>22</v>
      </c>
      <c r="D50" s="25" t="s">
        <v>0</v>
      </c>
      <c r="E50" s="32">
        <f>SUM(E51:E54)</f>
        <v>1795</v>
      </c>
      <c r="F50" s="26">
        <f t="shared" si="1"/>
        <v>14246</v>
      </c>
      <c r="G50" s="26">
        <f>SUM(G51:G54)</f>
        <v>4646</v>
      </c>
      <c r="H50" s="26">
        <f>SUM(H51:H54)</f>
        <v>2400</v>
      </c>
      <c r="I50" s="26">
        <f>SUM(I51:I54)</f>
        <v>2400</v>
      </c>
      <c r="J50" s="26">
        <f>SUM(J51:J54)</f>
        <v>2400</v>
      </c>
      <c r="K50" s="26">
        <f>SUM(K51:K54)</f>
        <v>2400</v>
      </c>
      <c r="L50" s="127" t="s">
        <v>23</v>
      </c>
      <c r="M50" s="127" t="s">
        <v>114</v>
      </c>
    </row>
    <row r="51" spans="1:13" ht="30.75" customHeight="1">
      <c r="A51" s="124"/>
      <c r="B51" s="128"/>
      <c r="C51" s="126"/>
      <c r="D51" s="10" t="s">
        <v>14</v>
      </c>
      <c r="E51" s="32">
        <v>0</v>
      </c>
      <c r="F51" s="32">
        <f t="shared" si="1"/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127"/>
      <c r="M51" s="127"/>
    </row>
    <row r="52" spans="1:13" ht="30.75" customHeight="1">
      <c r="A52" s="124"/>
      <c r="B52" s="128"/>
      <c r="C52" s="126"/>
      <c r="D52" s="10" t="s">
        <v>21</v>
      </c>
      <c r="E52" s="32">
        <v>0</v>
      </c>
      <c r="F52" s="32">
        <f t="shared" si="1"/>
        <v>4088</v>
      </c>
      <c r="G52" s="32">
        <v>4088</v>
      </c>
      <c r="H52" s="32">
        <v>0</v>
      </c>
      <c r="I52" s="32">
        <v>0</v>
      </c>
      <c r="J52" s="32">
        <v>0</v>
      </c>
      <c r="K52" s="32">
        <v>0</v>
      </c>
      <c r="L52" s="127"/>
      <c r="M52" s="127"/>
    </row>
    <row r="53" spans="1:13" ht="26.25" customHeight="1">
      <c r="A53" s="124"/>
      <c r="B53" s="128"/>
      <c r="C53" s="126"/>
      <c r="D53" s="10" t="s">
        <v>34</v>
      </c>
      <c r="E53" s="32">
        <v>1795</v>
      </c>
      <c r="F53" s="32">
        <f t="shared" si="1"/>
        <v>10158</v>
      </c>
      <c r="G53" s="32">
        <v>558</v>
      </c>
      <c r="H53" s="32">
        <v>2400</v>
      </c>
      <c r="I53" s="32">
        <v>2400</v>
      </c>
      <c r="J53" s="32">
        <v>2400</v>
      </c>
      <c r="K53" s="32">
        <v>2400</v>
      </c>
      <c r="L53" s="127"/>
      <c r="M53" s="127"/>
    </row>
    <row r="54" spans="1:13" ht="25.5">
      <c r="A54" s="124"/>
      <c r="B54" s="128"/>
      <c r="C54" s="126"/>
      <c r="D54" s="10" t="s">
        <v>8</v>
      </c>
      <c r="E54" s="32">
        <v>0</v>
      </c>
      <c r="F54" s="32">
        <f t="shared" si="1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127"/>
      <c r="M54" s="127"/>
    </row>
    <row r="55" spans="1:13" ht="12.75">
      <c r="A55" s="124" t="s">
        <v>134</v>
      </c>
      <c r="B55" s="128" t="s">
        <v>169</v>
      </c>
      <c r="C55" s="126" t="s">
        <v>22</v>
      </c>
      <c r="D55" s="25" t="s">
        <v>0</v>
      </c>
      <c r="E55" s="32">
        <f>SUM(E56:E59)</f>
        <v>5873</v>
      </c>
      <c r="F55" s="26">
        <f>SUM(G55:K55)</f>
        <v>13554</v>
      </c>
      <c r="G55" s="26">
        <f>SUM(G56:G59)</f>
        <v>3934</v>
      </c>
      <c r="H55" s="26">
        <f>SUM(H56:H59)</f>
        <v>2405</v>
      </c>
      <c r="I55" s="26">
        <f>SUM(I56:I59)</f>
        <v>2405</v>
      </c>
      <c r="J55" s="26">
        <f>SUM(J56:J59)</f>
        <v>2405</v>
      </c>
      <c r="K55" s="26">
        <f>SUM(K56:K59)</f>
        <v>2405</v>
      </c>
      <c r="L55" s="127" t="s">
        <v>23</v>
      </c>
      <c r="M55" s="127" t="s">
        <v>115</v>
      </c>
    </row>
    <row r="56" spans="1:13" ht="25.5">
      <c r="A56" s="124"/>
      <c r="B56" s="128"/>
      <c r="C56" s="126"/>
      <c r="D56" s="10" t="s">
        <v>14</v>
      </c>
      <c r="E56" s="32">
        <v>0</v>
      </c>
      <c r="F56" s="32">
        <f>SUM(G56:K56)</f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127"/>
      <c r="M56" s="127"/>
    </row>
    <row r="57" spans="1:13" ht="25.5">
      <c r="A57" s="124"/>
      <c r="B57" s="128"/>
      <c r="C57" s="126"/>
      <c r="D57" s="10" t="s">
        <v>21</v>
      </c>
      <c r="E57" s="32">
        <v>0</v>
      </c>
      <c r="F57" s="32">
        <f>SUM(G57:K57)</f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127"/>
      <c r="M57" s="127"/>
    </row>
    <row r="58" spans="1:13" ht="27" customHeight="1">
      <c r="A58" s="124"/>
      <c r="B58" s="128"/>
      <c r="C58" s="126"/>
      <c r="D58" s="10" t="s">
        <v>34</v>
      </c>
      <c r="E58" s="32">
        <v>5873</v>
      </c>
      <c r="F58" s="32">
        <f>SUM(G58:K58)</f>
        <v>13554</v>
      </c>
      <c r="G58" s="32">
        <v>3934</v>
      </c>
      <c r="H58" s="32">
        <v>2405</v>
      </c>
      <c r="I58" s="32">
        <v>2405</v>
      </c>
      <c r="J58" s="32">
        <v>2405</v>
      </c>
      <c r="K58" s="32">
        <v>2405</v>
      </c>
      <c r="L58" s="127"/>
      <c r="M58" s="127"/>
    </row>
    <row r="59" spans="1:13" ht="25.5">
      <c r="A59" s="124"/>
      <c r="B59" s="128"/>
      <c r="C59" s="126"/>
      <c r="D59" s="10" t="s">
        <v>8</v>
      </c>
      <c r="E59" s="32">
        <v>0</v>
      </c>
      <c r="F59" s="32">
        <f>SUM(G59:K59)</f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127"/>
      <c r="M59" s="127"/>
    </row>
    <row r="60" spans="1:13" ht="12.75">
      <c r="A60" s="124" t="s">
        <v>135</v>
      </c>
      <c r="B60" s="125" t="s">
        <v>170</v>
      </c>
      <c r="C60" s="126" t="s">
        <v>22</v>
      </c>
      <c r="D60" s="25" t="s">
        <v>0</v>
      </c>
      <c r="E60" s="32">
        <f>SUM(E61:E64)</f>
        <v>5543</v>
      </c>
      <c r="F60" s="26">
        <f aca="true" t="shared" si="2" ref="F60:F94">SUM(G60:K60)</f>
        <v>16430</v>
      </c>
      <c r="G60" s="26">
        <f>SUM(G61:G64)</f>
        <v>4430</v>
      </c>
      <c r="H60" s="26">
        <f>SUM(H61:H64)</f>
        <v>3000</v>
      </c>
      <c r="I60" s="26">
        <f>SUM(I61:I64)</f>
        <v>3000</v>
      </c>
      <c r="J60" s="26">
        <f>SUM(J61:J64)</f>
        <v>3000</v>
      </c>
      <c r="K60" s="26">
        <f>SUM(K61:K64)</f>
        <v>3000</v>
      </c>
      <c r="L60" s="127" t="s">
        <v>23</v>
      </c>
      <c r="M60" s="127" t="s">
        <v>116</v>
      </c>
    </row>
    <row r="61" spans="1:13" ht="25.5">
      <c r="A61" s="124"/>
      <c r="B61" s="125"/>
      <c r="C61" s="126"/>
      <c r="D61" s="10" t="s">
        <v>14</v>
      </c>
      <c r="E61" s="32">
        <v>0</v>
      </c>
      <c r="F61" s="32">
        <f t="shared" si="2"/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127"/>
      <c r="M61" s="127"/>
    </row>
    <row r="62" spans="1:13" ht="25.5">
      <c r="A62" s="124"/>
      <c r="B62" s="125"/>
      <c r="C62" s="126"/>
      <c r="D62" s="10" t="s">
        <v>21</v>
      </c>
      <c r="E62" s="32">
        <v>0</v>
      </c>
      <c r="F62" s="32">
        <f t="shared" si="2"/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127"/>
      <c r="M62" s="127"/>
    </row>
    <row r="63" spans="1:13" ht="27" customHeight="1">
      <c r="A63" s="124"/>
      <c r="B63" s="125"/>
      <c r="C63" s="126"/>
      <c r="D63" s="10" t="s">
        <v>34</v>
      </c>
      <c r="E63" s="32">
        <v>5543</v>
      </c>
      <c r="F63" s="32">
        <f t="shared" si="2"/>
        <v>16430</v>
      </c>
      <c r="G63" s="32">
        <v>4430</v>
      </c>
      <c r="H63" s="32">
        <v>3000</v>
      </c>
      <c r="I63" s="32">
        <v>3000</v>
      </c>
      <c r="J63" s="32">
        <v>3000</v>
      </c>
      <c r="K63" s="32">
        <v>3000</v>
      </c>
      <c r="L63" s="127"/>
      <c r="M63" s="127"/>
    </row>
    <row r="64" spans="1:13" ht="25.5">
      <c r="A64" s="124"/>
      <c r="B64" s="125"/>
      <c r="C64" s="126"/>
      <c r="D64" s="10" t="s">
        <v>8</v>
      </c>
      <c r="E64" s="32">
        <v>0</v>
      </c>
      <c r="F64" s="32">
        <f t="shared" si="2"/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127"/>
      <c r="M64" s="127"/>
    </row>
    <row r="65" spans="1:13" ht="12.75">
      <c r="A65" s="124" t="s">
        <v>136</v>
      </c>
      <c r="B65" s="125" t="s">
        <v>171</v>
      </c>
      <c r="C65" s="126" t="s">
        <v>22</v>
      </c>
      <c r="D65" s="25" t="s">
        <v>0</v>
      </c>
      <c r="E65" s="32">
        <f>SUM(E66:E69)</f>
        <v>5106</v>
      </c>
      <c r="F65" s="26">
        <f t="shared" si="2"/>
        <v>18581</v>
      </c>
      <c r="G65" s="26">
        <f>SUM(G66:G69)</f>
        <v>2581</v>
      </c>
      <c r="H65" s="26">
        <f>SUM(H66:H69)</f>
        <v>4000</v>
      </c>
      <c r="I65" s="26">
        <f>SUM(I66:I69)</f>
        <v>4000</v>
      </c>
      <c r="J65" s="26">
        <f>SUM(J66:J69)</f>
        <v>4000</v>
      </c>
      <c r="K65" s="26">
        <f>SUM(K66:K69)</f>
        <v>4000</v>
      </c>
      <c r="L65" s="127" t="s">
        <v>23</v>
      </c>
      <c r="M65" s="127" t="s">
        <v>117</v>
      </c>
    </row>
    <row r="66" spans="1:13" ht="25.5">
      <c r="A66" s="124"/>
      <c r="B66" s="125"/>
      <c r="C66" s="126"/>
      <c r="D66" s="10" t="s">
        <v>14</v>
      </c>
      <c r="E66" s="32">
        <v>0</v>
      </c>
      <c r="F66" s="32">
        <f t="shared" si="2"/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127"/>
      <c r="M66" s="127"/>
    </row>
    <row r="67" spans="1:13" ht="25.5">
      <c r="A67" s="124"/>
      <c r="B67" s="125"/>
      <c r="C67" s="126"/>
      <c r="D67" s="10" t="s">
        <v>21</v>
      </c>
      <c r="E67" s="32">
        <v>0</v>
      </c>
      <c r="F67" s="32">
        <f t="shared" si="2"/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127"/>
      <c r="M67" s="127"/>
    </row>
    <row r="68" spans="1:13" ht="27.75" customHeight="1">
      <c r="A68" s="124"/>
      <c r="B68" s="125"/>
      <c r="C68" s="126"/>
      <c r="D68" s="10" t="s">
        <v>34</v>
      </c>
      <c r="E68" s="32">
        <v>5106</v>
      </c>
      <c r="F68" s="32">
        <f t="shared" si="2"/>
        <v>18581</v>
      </c>
      <c r="G68" s="32">
        <v>2581</v>
      </c>
      <c r="H68" s="32">
        <v>4000</v>
      </c>
      <c r="I68" s="32">
        <v>4000</v>
      </c>
      <c r="J68" s="32">
        <v>4000</v>
      </c>
      <c r="K68" s="32">
        <v>4000</v>
      </c>
      <c r="L68" s="127"/>
      <c r="M68" s="127"/>
    </row>
    <row r="69" spans="1:13" ht="25.5">
      <c r="A69" s="124"/>
      <c r="B69" s="125"/>
      <c r="C69" s="126"/>
      <c r="D69" s="10" t="s">
        <v>8</v>
      </c>
      <c r="E69" s="32">
        <v>0</v>
      </c>
      <c r="F69" s="32">
        <f t="shared" si="2"/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127"/>
      <c r="M69" s="127"/>
    </row>
    <row r="70" spans="1:13" ht="12.75" customHeight="1">
      <c r="A70" s="112" t="s">
        <v>137</v>
      </c>
      <c r="B70" s="115" t="s">
        <v>172</v>
      </c>
      <c r="C70" s="118" t="s">
        <v>22</v>
      </c>
      <c r="D70" s="25" t="s">
        <v>0</v>
      </c>
      <c r="E70" s="32">
        <f>SUM(E71:E74)</f>
        <v>0</v>
      </c>
      <c r="F70" s="26">
        <f t="shared" si="2"/>
        <v>600</v>
      </c>
      <c r="G70" s="26">
        <f>SUM(G71:G74)</f>
        <v>600</v>
      </c>
      <c r="H70" s="26">
        <f>SUM(H71:H74)</f>
        <v>0</v>
      </c>
      <c r="I70" s="26">
        <f>SUM(I71:I74)</f>
        <v>0</v>
      </c>
      <c r="J70" s="26">
        <f>SUM(J71:J74)</f>
        <v>0</v>
      </c>
      <c r="K70" s="26">
        <f>SUM(K71:K74)</f>
        <v>0</v>
      </c>
      <c r="L70" s="121" t="s">
        <v>23</v>
      </c>
      <c r="M70" s="121" t="s">
        <v>178</v>
      </c>
    </row>
    <row r="71" spans="1:13" ht="25.5">
      <c r="A71" s="113"/>
      <c r="B71" s="116"/>
      <c r="C71" s="119"/>
      <c r="D71" s="10" t="s">
        <v>14</v>
      </c>
      <c r="E71" s="32">
        <v>0</v>
      </c>
      <c r="F71" s="32">
        <f t="shared" si="2"/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122"/>
      <c r="M71" s="122"/>
    </row>
    <row r="72" spans="1:13" ht="25.5">
      <c r="A72" s="113"/>
      <c r="B72" s="116"/>
      <c r="C72" s="119"/>
      <c r="D72" s="10" t="s">
        <v>21</v>
      </c>
      <c r="E72" s="32">
        <v>0</v>
      </c>
      <c r="F72" s="32">
        <f t="shared" si="2"/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122"/>
      <c r="M72" s="122"/>
    </row>
    <row r="73" spans="1:13" ht="28.5" customHeight="1">
      <c r="A73" s="113"/>
      <c r="B73" s="116"/>
      <c r="C73" s="119"/>
      <c r="D73" s="10" t="s">
        <v>34</v>
      </c>
      <c r="E73" s="32">
        <v>0</v>
      </c>
      <c r="F73" s="32">
        <f t="shared" si="2"/>
        <v>600</v>
      </c>
      <c r="G73" s="32">
        <v>600</v>
      </c>
      <c r="H73" s="32">
        <v>0</v>
      </c>
      <c r="I73" s="32">
        <v>0</v>
      </c>
      <c r="J73" s="32">
        <v>0</v>
      </c>
      <c r="K73" s="32">
        <v>0</v>
      </c>
      <c r="L73" s="122"/>
      <c r="M73" s="122"/>
    </row>
    <row r="74" spans="1:13" ht="25.5">
      <c r="A74" s="114"/>
      <c r="B74" s="117"/>
      <c r="C74" s="120"/>
      <c r="D74" s="10" t="s">
        <v>8</v>
      </c>
      <c r="E74" s="32">
        <v>0</v>
      </c>
      <c r="F74" s="32">
        <f t="shared" si="2"/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123"/>
      <c r="M74" s="123"/>
    </row>
    <row r="75" spans="1:13" ht="12.75">
      <c r="A75" s="112" t="s">
        <v>161</v>
      </c>
      <c r="B75" s="115" t="s">
        <v>176</v>
      </c>
      <c r="C75" s="118" t="s">
        <v>22</v>
      </c>
      <c r="D75" s="25" t="s">
        <v>0</v>
      </c>
      <c r="E75" s="32">
        <f>SUM(E76:E79)</f>
        <v>0</v>
      </c>
      <c r="F75" s="26">
        <f t="shared" si="2"/>
        <v>300</v>
      </c>
      <c r="G75" s="26">
        <f>SUM(G76:G79)</f>
        <v>300</v>
      </c>
      <c r="H75" s="26">
        <f>SUM(H76:H79)</f>
        <v>0</v>
      </c>
      <c r="I75" s="26">
        <f>SUM(I76:I79)</f>
        <v>0</v>
      </c>
      <c r="J75" s="26">
        <f>SUM(J76:J79)</f>
        <v>0</v>
      </c>
      <c r="K75" s="26">
        <f>SUM(K76:K79)</f>
        <v>0</v>
      </c>
      <c r="L75" s="121" t="s">
        <v>23</v>
      </c>
      <c r="M75" s="121" t="s">
        <v>179</v>
      </c>
    </row>
    <row r="76" spans="1:13" ht="25.5">
      <c r="A76" s="113"/>
      <c r="B76" s="116"/>
      <c r="C76" s="119"/>
      <c r="D76" s="10" t="s">
        <v>14</v>
      </c>
      <c r="E76" s="32">
        <v>0</v>
      </c>
      <c r="F76" s="32">
        <f t="shared" si="2"/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122"/>
      <c r="M76" s="122"/>
    </row>
    <row r="77" spans="1:13" ht="25.5">
      <c r="A77" s="113"/>
      <c r="B77" s="116"/>
      <c r="C77" s="119"/>
      <c r="D77" s="10" t="s">
        <v>21</v>
      </c>
      <c r="E77" s="32">
        <v>0</v>
      </c>
      <c r="F77" s="32">
        <f t="shared" si="2"/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122"/>
      <c r="M77" s="122"/>
    </row>
    <row r="78" spans="1:13" ht="31.5" customHeight="1">
      <c r="A78" s="113"/>
      <c r="B78" s="116"/>
      <c r="C78" s="119"/>
      <c r="D78" s="10" t="s">
        <v>34</v>
      </c>
      <c r="E78" s="32">
        <v>0</v>
      </c>
      <c r="F78" s="32">
        <f t="shared" si="2"/>
        <v>300</v>
      </c>
      <c r="G78" s="32">
        <v>300</v>
      </c>
      <c r="H78" s="32">
        <v>0</v>
      </c>
      <c r="I78" s="32">
        <v>0</v>
      </c>
      <c r="J78" s="32">
        <v>0</v>
      </c>
      <c r="K78" s="32">
        <v>0</v>
      </c>
      <c r="L78" s="122"/>
      <c r="M78" s="122"/>
    </row>
    <row r="79" spans="1:13" ht="25.5">
      <c r="A79" s="114"/>
      <c r="B79" s="117"/>
      <c r="C79" s="120"/>
      <c r="D79" s="10" t="s">
        <v>8</v>
      </c>
      <c r="E79" s="32">
        <v>0</v>
      </c>
      <c r="F79" s="32">
        <f t="shared" si="2"/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123"/>
      <c r="M79" s="123"/>
    </row>
    <row r="80" spans="1:13" ht="12.75">
      <c r="A80" s="112" t="s">
        <v>162</v>
      </c>
      <c r="B80" s="115" t="s">
        <v>177</v>
      </c>
      <c r="C80" s="118" t="s">
        <v>22</v>
      </c>
      <c r="D80" s="25" t="s">
        <v>0</v>
      </c>
      <c r="E80" s="32">
        <f>SUM(E81:E84)</f>
        <v>0</v>
      </c>
      <c r="F80" s="26">
        <f t="shared" si="2"/>
        <v>23313</v>
      </c>
      <c r="G80" s="26">
        <f>SUM(G81:G84)</f>
        <v>23313</v>
      </c>
      <c r="H80" s="26">
        <f>SUM(H81:H84)</f>
        <v>0</v>
      </c>
      <c r="I80" s="26">
        <f>SUM(I81:I84)</f>
        <v>0</v>
      </c>
      <c r="J80" s="26">
        <f>SUM(J81:J84)</f>
        <v>0</v>
      </c>
      <c r="K80" s="26">
        <f>SUM(K81:K84)</f>
        <v>0</v>
      </c>
      <c r="L80" s="121" t="s">
        <v>23</v>
      </c>
      <c r="M80" s="121" t="s">
        <v>180</v>
      </c>
    </row>
    <row r="81" spans="1:13" ht="28.5" customHeight="1">
      <c r="A81" s="113"/>
      <c r="B81" s="116"/>
      <c r="C81" s="119"/>
      <c r="D81" s="10" t="s">
        <v>14</v>
      </c>
      <c r="E81" s="32">
        <v>0</v>
      </c>
      <c r="F81" s="32">
        <f t="shared" si="2"/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122"/>
      <c r="M81" s="122"/>
    </row>
    <row r="82" spans="1:13" ht="33" customHeight="1">
      <c r="A82" s="113"/>
      <c r="B82" s="116"/>
      <c r="C82" s="119"/>
      <c r="D82" s="10" t="s">
        <v>21</v>
      </c>
      <c r="E82" s="32">
        <v>0</v>
      </c>
      <c r="F82" s="32">
        <f t="shared" si="2"/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122"/>
      <c r="M82" s="122"/>
    </row>
    <row r="83" spans="1:13" ht="25.5">
      <c r="A83" s="113"/>
      <c r="B83" s="116"/>
      <c r="C83" s="119"/>
      <c r="D83" s="10" t="s">
        <v>34</v>
      </c>
      <c r="E83" s="32">
        <v>0</v>
      </c>
      <c r="F83" s="32">
        <f t="shared" si="2"/>
        <v>23313</v>
      </c>
      <c r="G83" s="32">
        <v>23313</v>
      </c>
      <c r="H83" s="32">
        <v>0</v>
      </c>
      <c r="I83" s="32">
        <v>0</v>
      </c>
      <c r="J83" s="32">
        <v>0</v>
      </c>
      <c r="K83" s="32">
        <v>0</v>
      </c>
      <c r="L83" s="122"/>
      <c r="M83" s="122"/>
    </row>
    <row r="84" spans="1:13" ht="25.5">
      <c r="A84" s="114"/>
      <c r="B84" s="117"/>
      <c r="C84" s="120"/>
      <c r="D84" s="10" t="s">
        <v>8</v>
      </c>
      <c r="E84" s="32">
        <v>0</v>
      </c>
      <c r="F84" s="32">
        <f t="shared" si="2"/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123"/>
      <c r="M84" s="123"/>
    </row>
    <row r="85" spans="1:13" ht="12.75">
      <c r="A85" s="112" t="s">
        <v>173</v>
      </c>
      <c r="B85" s="115" t="s">
        <v>196</v>
      </c>
      <c r="C85" s="118" t="s">
        <v>22</v>
      </c>
      <c r="D85" s="25" t="s">
        <v>0</v>
      </c>
      <c r="E85" s="32">
        <f>SUM(E86:E89)</f>
        <v>0</v>
      </c>
      <c r="F85" s="26">
        <f>SUM(G85:K85)</f>
        <v>6294</v>
      </c>
      <c r="G85" s="26">
        <f>SUM(G86:G89)</f>
        <v>6294</v>
      </c>
      <c r="H85" s="26">
        <f>SUM(H86:H89)</f>
        <v>0</v>
      </c>
      <c r="I85" s="26">
        <f>SUM(I86:I89)</f>
        <v>0</v>
      </c>
      <c r="J85" s="26">
        <f>SUM(J86:J89)</f>
        <v>0</v>
      </c>
      <c r="K85" s="26">
        <f>SUM(K86:K89)</f>
        <v>0</v>
      </c>
      <c r="L85" s="121" t="s">
        <v>23</v>
      </c>
      <c r="M85" s="121" t="s">
        <v>220</v>
      </c>
    </row>
    <row r="86" spans="1:13" ht="25.5">
      <c r="A86" s="113"/>
      <c r="B86" s="116"/>
      <c r="C86" s="119"/>
      <c r="D86" s="10" t="s">
        <v>14</v>
      </c>
      <c r="E86" s="32">
        <v>0</v>
      </c>
      <c r="F86" s="32">
        <f>SUM(G86:K86)</f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122"/>
      <c r="M86" s="122"/>
    </row>
    <row r="87" spans="1:13" ht="25.5">
      <c r="A87" s="113"/>
      <c r="B87" s="116"/>
      <c r="C87" s="119"/>
      <c r="D87" s="10" t="s">
        <v>21</v>
      </c>
      <c r="E87" s="32">
        <v>0</v>
      </c>
      <c r="F87" s="32">
        <f>SUM(G87:K87)</f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122"/>
      <c r="M87" s="122"/>
    </row>
    <row r="88" spans="1:13" ht="25.5">
      <c r="A88" s="113"/>
      <c r="B88" s="116"/>
      <c r="C88" s="119"/>
      <c r="D88" s="10" t="s">
        <v>34</v>
      </c>
      <c r="E88" s="32">
        <v>0</v>
      </c>
      <c r="F88" s="32">
        <f>SUM(G88:K88)</f>
        <v>6294</v>
      </c>
      <c r="G88" s="32">
        <v>6294</v>
      </c>
      <c r="H88" s="32">
        <v>0</v>
      </c>
      <c r="I88" s="32">
        <v>0</v>
      </c>
      <c r="J88" s="32">
        <v>0</v>
      </c>
      <c r="K88" s="32">
        <v>0</v>
      </c>
      <c r="L88" s="122"/>
      <c r="M88" s="122"/>
    </row>
    <row r="89" spans="1:13" ht="25.5">
      <c r="A89" s="114"/>
      <c r="B89" s="117"/>
      <c r="C89" s="120"/>
      <c r="D89" s="10" t="s">
        <v>8</v>
      </c>
      <c r="E89" s="32">
        <v>0</v>
      </c>
      <c r="F89" s="32">
        <f>SUM(G89:K89)</f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123"/>
      <c r="M89" s="123"/>
    </row>
    <row r="90" spans="1:13" ht="12.75">
      <c r="A90" s="112" t="s">
        <v>174</v>
      </c>
      <c r="B90" s="115" t="s">
        <v>195</v>
      </c>
      <c r="C90" s="118" t="s">
        <v>22</v>
      </c>
      <c r="D90" s="25" t="s">
        <v>0</v>
      </c>
      <c r="E90" s="32">
        <f>SUM(E91:E94)</f>
        <v>0</v>
      </c>
      <c r="F90" s="26">
        <f t="shared" si="2"/>
        <v>187955</v>
      </c>
      <c r="G90" s="26">
        <f>SUM(G91:G94)</f>
        <v>187955</v>
      </c>
      <c r="H90" s="26">
        <f>SUM(H91:H94)</f>
        <v>0</v>
      </c>
      <c r="I90" s="26">
        <f>SUM(I91:I94)</f>
        <v>0</v>
      </c>
      <c r="J90" s="26">
        <f>SUM(J91:J94)</f>
        <v>0</v>
      </c>
      <c r="K90" s="26">
        <f>SUM(K91:K94)</f>
        <v>0</v>
      </c>
      <c r="L90" s="121" t="s">
        <v>23</v>
      </c>
      <c r="M90" s="121" t="s">
        <v>181</v>
      </c>
    </row>
    <row r="91" spans="1:13" ht="25.5">
      <c r="A91" s="113"/>
      <c r="B91" s="116"/>
      <c r="C91" s="119"/>
      <c r="D91" s="10" t="s">
        <v>14</v>
      </c>
      <c r="E91" s="32">
        <v>0</v>
      </c>
      <c r="F91" s="32">
        <f t="shared" si="2"/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122"/>
      <c r="M91" s="122"/>
    </row>
    <row r="92" spans="1:13" ht="25.5">
      <c r="A92" s="113"/>
      <c r="B92" s="116"/>
      <c r="C92" s="119"/>
      <c r="D92" s="10" t="s">
        <v>21</v>
      </c>
      <c r="E92" s="32">
        <v>0</v>
      </c>
      <c r="F92" s="32">
        <f t="shared" si="2"/>
        <v>178557</v>
      </c>
      <c r="G92" s="32">
        <v>178557</v>
      </c>
      <c r="H92" s="32">
        <v>0</v>
      </c>
      <c r="I92" s="32">
        <v>0</v>
      </c>
      <c r="J92" s="32">
        <v>0</v>
      </c>
      <c r="K92" s="32">
        <v>0</v>
      </c>
      <c r="L92" s="122"/>
      <c r="M92" s="122"/>
    </row>
    <row r="93" spans="1:13" ht="25.5">
      <c r="A93" s="113"/>
      <c r="B93" s="116"/>
      <c r="C93" s="119"/>
      <c r="D93" s="10" t="s">
        <v>34</v>
      </c>
      <c r="E93" s="32">
        <v>0</v>
      </c>
      <c r="F93" s="32">
        <f>SUM(G93:K93)</f>
        <v>9398</v>
      </c>
      <c r="G93" s="32">
        <v>9398</v>
      </c>
      <c r="H93" s="32">
        <v>0</v>
      </c>
      <c r="I93" s="32">
        <v>0</v>
      </c>
      <c r="J93" s="32">
        <v>0</v>
      </c>
      <c r="K93" s="32">
        <v>0</v>
      </c>
      <c r="L93" s="122"/>
      <c r="M93" s="122"/>
    </row>
    <row r="94" spans="1:13" ht="25.5">
      <c r="A94" s="114"/>
      <c r="B94" s="117"/>
      <c r="C94" s="120"/>
      <c r="D94" s="10" t="s">
        <v>8</v>
      </c>
      <c r="E94" s="32">
        <v>0</v>
      </c>
      <c r="F94" s="32">
        <f t="shared" si="2"/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123"/>
      <c r="M94" s="123"/>
    </row>
    <row r="95" spans="1:15" s="40" customFormat="1" ht="13.5" customHeight="1">
      <c r="A95" s="110" t="s">
        <v>201</v>
      </c>
      <c r="B95" s="110"/>
      <c r="C95" s="111" t="s">
        <v>202</v>
      </c>
      <c r="D95" s="25" t="s">
        <v>0</v>
      </c>
      <c r="E95" s="59">
        <f aca="true" t="shared" si="3" ref="E95:K95">SUM(E96:E99)</f>
        <v>286845</v>
      </c>
      <c r="F95" s="59">
        <f t="shared" si="3"/>
        <v>1851177</v>
      </c>
      <c r="G95" s="59">
        <f t="shared" si="3"/>
        <v>733581</v>
      </c>
      <c r="H95" s="59">
        <f t="shared" si="3"/>
        <v>275200</v>
      </c>
      <c r="I95" s="59">
        <f t="shared" si="3"/>
        <v>275200</v>
      </c>
      <c r="J95" s="59">
        <f t="shared" si="3"/>
        <v>283598</v>
      </c>
      <c r="K95" s="59">
        <f t="shared" si="3"/>
        <v>283598</v>
      </c>
      <c r="L95" s="110"/>
      <c r="M95" s="110"/>
      <c r="N95" s="60"/>
      <c r="O95" s="50"/>
    </row>
    <row r="96" spans="1:15" s="40" customFormat="1" ht="25.5">
      <c r="A96" s="110"/>
      <c r="B96" s="110"/>
      <c r="C96" s="111"/>
      <c r="D96" s="10" t="s">
        <v>14</v>
      </c>
      <c r="E96" s="61">
        <f>SUM(E9)</f>
        <v>0</v>
      </c>
      <c r="F96" s="61">
        <f aca="true" t="shared" si="4" ref="F96:K96">SUM(F9)</f>
        <v>0</v>
      </c>
      <c r="G96" s="61">
        <f t="shared" si="4"/>
        <v>0</v>
      </c>
      <c r="H96" s="61">
        <f t="shared" si="4"/>
        <v>0</v>
      </c>
      <c r="I96" s="61">
        <f t="shared" si="4"/>
        <v>0</v>
      </c>
      <c r="J96" s="61">
        <f t="shared" si="4"/>
        <v>0</v>
      </c>
      <c r="K96" s="61">
        <f t="shared" si="4"/>
        <v>0</v>
      </c>
      <c r="L96" s="110"/>
      <c r="M96" s="110"/>
      <c r="N96" s="60"/>
      <c r="O96" s="50"/>
    </row>
    <row r="97" spans="1:15" s="40" customFormat="1" ht="25.5">
      <c r="A97" s="110"/>
      <c r="B97" s="110"/>
      <c r="C97" s="111"/>
      <c r="D97" s="10" t="s">
        <v>21</v>
      </c>
      <c r="E97" s="61">
        <f aca="true" t="shared" si="5" ref="E97:K99">SUM(E10)</f>
        <v>10100</v>
      </c>
      <c r="F97" s="61">
        <f t="shared" si="5"/>
        <v>300525</v>
      </c>
      <c r="G97" s="61">
        <f t="shared" si="5"/>
        <v>300525</v>
      </c>
      <c r="H97" s="61">
        <f t="shared" si="5"/>
        <v>0</v>
      </c>
      <c r="I97" s="61">
        <f t="shared" si="5"/>
        <v>0</v>
      </c>
      <c r="J97" s="61">
        <f t="shared" si="5"/>
        <v>0</v>
      </c>
      <c r="K97" s="61">
        <f t="shared" si="5"/>
        <v>0</v>
      </c>
      <c r="L97" s="110"/>
      <c r="M97" s="110"/>
      <c r="N97" s="60"/>
      <c r="O97" s="50"/>
    </row>
    <row r="98" spans="1:15" s="40" customFormat="1" ht="25.5" customHeight="1">
      <c r="A98" s="110"/>
      <c r="B98" s="110"/>
      <c r="C98" s="111"/>
      <c r="D98" s="10" t="s">
        <v>34</v>
      </c>
      <c r="E98" s="61">
        <f t="shared" si="5"/>
        <v>276745</v>
      </c>
      <c r="F98" s="61">
        <f>SUM(F11)</f>
        <v>1550652</v>
      </c>
      <c r="G98" s="61">
        <f t="shared" si="5"/>
        <v>433056</v>
      </c>
      <c r="H98" s="61">
        <f t="shared" si="5"/>
        <v>275200</v>
      </c>
      <c r="I98" s="61">
        <f t="shared" si="5"/>
        <v>275200</v>
      </c>
      <c r="J98" s="61">
        <f t="shared" si="5"/>
        <v>283598</v>
      </c>
      <c r="K98" s="61">
        <f t="shared" si="5"/>
        <v>283598</v>
      </c>
      <c r="L98" s="110"/>
      <c r="M98" s="110"/>
      <c r="N98" s="60"/>
      <c r="O98" s="50"/>
    </row>
    <row r="99" spans="1:15" s="40" customFormat="1" ht="25.5">
      <c r="A99" s="110"/>
      <c r="B99" s="110"/>
      <c r="C99" s="111"/>
      <c r="D99" s="10" t="s">
        <v>8</v>
      </c>
      <c r="E99" s="61">
        <f t="shared" si="5"/>
        <v>0</v>
      </c>
      <c r="F99" s="61">
        <f t="shared" si="5"/>
        <v>0</v>
      </c>
      <c r="G99" s="61">
        <f t="shared" si="5"/>
        <v>0</v>
      </c>
      <c r="H99" s="61">
        <f t="shared" si="5"/>
        <v>0</v>
      </c>
      <c r="I99" s="61">
        <f t="shared" si="5"/>
        <v>0</v>
      </c>
      <c r="J99" s="61">
        <f t="shared" si="5"/>
        <v>0</v>
      </c>
      <c r="K99" s="61">
        <f t="shared" si="5"/>
        <v>0</v>
      </c>
      <c r="L99" s="110"/>
      <c r="M99" s="110"/>
      <c r="N99" s="60"/>
      <c r="O99" s="50"/>
    </row>
  </sheetData>
  <sheetProtection/>
  <mergeCells count="102">
    <mergeCell ref="M85:M89"/>
    <mergeCell ref="I1:M1"/>
    <mergeCell ref="I2:M2"/>
    <mergeCell ref="A3:M3"/>
    <mergeCell ref="A5:A6"/>
    <mergeCell ref="B5:B6"/>
    <mergeCell ref="G5:K5"/>
    <mergeCell ref="L5:L6"/>
    <mergeCell ref="A85:A89"/>
    <mergeCell ref="B85:B89"/>
    <mergeCell ref="C85:C89"/>
    <mergeCell ref="L85:L89"/>
    <mergeCell ref="M5:M6"/>
    <mergeCell ref="A8:A12"/>
    <mergeCell ref="B8:B12"/>
    <mergeCell ref="C8:C12"/>
    <mergeCell ref="L8:L12"/>
    <mergeCell ref="M8:M12"/>
    <mergeCell ref="C5:C6"/>
    <mergeCell ref="D5:D6"/>
    <mergeCell ref="E5:E6"/>
    <mergeCell ref="F5:F6"/>
    <mergeCell ref="A13:M13"/>
    <mergeCell ref="A14:A18"/>
    <mergeCell ref="B14:B18"/>
    <mergeCell ref="C14:C18"/>
    <mergeCell ref="L14:L18"/>
    <mergeCell ref="M14:M18"/>
    <mergeCell ref="A20:A24"/>
    <mergeCell ref="B20:B24"/>
    <mergeCell ref="C20:C24"/>
    <mergeCell ref="L20:L24"/>
    <mergeCell ref="M20:M24"/>
    <mergeCell ref="A19:M19"/>
    <mergeCell ref="A25:A29"/>
    <mergeCell ref="B25:B29"/>
    <mergeCell ref="C25:C29"/>
    <mergeCell ref="L25:L29"/>
    <mergeCell ref="M25:M29"/>
    <mergeCell ref="A30:A34"/>
    <mergeCell ref="B30:B34"/>
    <mergeCell ref="C30:C34"/>
    <mergeCell ref="L30:L34"/>
    <mergeCell ref="M30:M34"/>
    <mergeCell ref="A35:A39"/>
    <mergeCell ref="B35:B39"/>
    <mergeCell ref="C35:C39"/>
    <mergeCell ref="L35:L39"/>
    <mergeCell ref="M35:M39"/>
    <mergeCell ref="A40:A44"/>
    <mergeCell ref="B40:B44"/>
    <mergeCell ref="C40:C44"/>
    <mergeCell ref="L40:L44"/>
    <mergeCell ref="M40:M44"/>
    <mergeCell ref="A45:A49"/>
    <mergeCell ref="B45:B49"/>
    <mergeCell ref="C45:C49"/>
    <mergeCell ref="L45:L49"/>
    <mergeCell ref="M45:M49"/>
    <mergeCell ref="A50:A54"/>
    <mergeCell ref="B50:B54"/>
    <mergeCell ref="C50:C54"/>
    <mergeCell ref="L50:L54"/>
    <mergeCell ref="M50:M54"/>
    <mergeCell ref="A55:A59"/>
    <mergeCell ref="B55:B59"/>
    <mergeCell ref="C55:C59"/>
    <mergeCell ref="L55:L59"/>
    <mergeCell ref="M55:M59"/>
    <mergeCell ref="A60:A64"/>
    <mergeCell ref="B60:B64"/>
    <mergeCell ref="C60:C64"/>
    <mergeCell ref="L60:L64"/>
    <mergeCell ref="M60:M64"/>
    <mergeCell ref="A65:A69"/>
    <mergeCell ref="B65:B69"/>
    <mergeCell ref="C65:C69"/>
    <mergeCell ref="L65:L69"/>
    <mergeCell ref="M65:M69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80:A84"/>
    <mergeCell ref="B80:B84"/>
    <mergeCell ref="C80:C84"/>
    <mergeCell ref="L80:L84"/>
    <mergeCell ref="M80:M84"/>
    <mergeCell ref="A95:B99"/>
    <mergeCell ref="C95:C99"/>
    <mergeCell ref="L95:M99"/>
    <mergeCell ref="A90:A94"/>
    <mergeCell ref="B90:B94"/>
    <mergeCell ref="C90:C94"/>
    <mergeCell ref="L90:L94"/>
    <mergeCell ref="M90:M9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9" sqref="E19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4" t="s">
        <v>92</v>
      </c>
      <c r="E1" s="84"/>
      <c r="F1" s="84"/>
      <c r="G1" s="84"/>
      <c r="H1" s="84"/>
      <c r="I1" s="21"/>
      <c r="J1" s="21"/>
    </row>
    <row r="2" spans="4:10" ht="15.75">
      <c r="D2" s="85" t="s">
        <v>122</v>
      </c>
      <c r="E2" s="85"/>
      <c r="F2" s="85"/>
      <c r="G2" s="85"/>
      <c r="H2" s="85"/>
      <c r="I2" s="21"/>
      <c r="J2" s="21"/>
    </row>
    <row r="3" spans="1:10" ht="48" customHeight="1">
      <c r="A3" s="137" t="s">
        <v>144</v>
      </c>
      <c r="B3" s="137"/>
      <c r="C3" s="137"/>
      <c r="D3" s="137"/>
      <c r="E3" s="137"/>
      <c r="F3" s="137"/>
      <c r="G3" s="137"/>
      <c r="H3" s="137"/>
      <c r="I3" s="21"/>
      <c r="J3" s="21"/>
    </row>
    <row r="5" spans="1:8" ht="21" customHeight="1">
      <c r="A5" s="138" t="s">
        <v>41</v>
      </c>
      <c r="B5" s="138" t="s">
        <v>42</v>
      </c>
      <c r="C5" s="138" t="s">
        <v>43</v>
      </c>
      <c r="D5" s="131" t="s">
        <v>33</v>
      </c>
      <c r="E5" s="131"/>
      <c r="F5" s="131"/>
      <c r="G5" s="131"/>
      <c r="H5" s="132" t="s">
        <v>44</v>
      </c>
    </row>
    <row r="6" spans="1:8" ht="44.25" customHeight="1">
      <c r="A6" s="139"/>
      <c r="B6" s="139"/>
      <c r="C6" s="139"/>
      <c r="D6" s="12" t="s">
        <v>45</v>
      </c>
      <c r="E6" s="22" t="s">
        <v>46</v>
      </c>
      <c r="F6" s="22" t="s">
        <v>47</v>
      </c>
      <c r="G6" s="22" t="s">
        <v>48</v>
      </c>
      <c r="H6" s="133"/>
    </row>
    <row r="7" spans="1:8" ht="15.75">
      <c r="A7" s="27">
        <v>1</v>
      </c>
      <c r="B7" s="27">
        <v>2</v>
      </c>
      <c r="C7" s="27">
        <v>3</v>
      </c>
      <c r="D7" s="27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60">
      <c r="A8" s="27"/>
      <c r="B8" s="8" t="s">
        <v>51</v>
      </c>
      <c r="C8" s="8" t="s">
        <v>194</v>
      </c>
      <c r="D8" s="29" t="s">
        <v>49</v>
      </c>
      <c r="E8" s="29" t="s">
        <v>49</v>
      </c>
      <c r="F8" s="29" t="s">
        <v>49</v>
      </c>
      <c r="G8" s="29" t="s">
        <v>49</v>
      </c>
      <c r="H8" s="8" t="s">
        <v>158</v>
      </c>
    </row>
    <row r="10" spans="2:8" ht="15.75">
      <c r="B10" s="134"/>
      <c r="C10" s="134"/>
      <c r="D10" s="134"/>
      <c r="E10" s="135"/>
      <c r="F10" s="135"/>
      <c r="G10" s="135"/>
      <c r="H10" s="135"/>
    </row>
    <row r="11" spans="2:8" ht="15.75">
      <c r="B11" s="1" t="s">
        <v>50</v>
      </c>
      <c r="G11" s="136" t="s">
        <v>193</v>
      </c>
      <c r="H11" s="136"/>
    </row>
  </sheetData>
  <sheetProtection/>
  <mergeCells count="11">
    <mergeCell ref="C5:C6"/>
    <mergeCell ref="D5:G5"/>
    <mergeCell ref="H5:H6"/>
    <mergeCell ref="B10:D10"/>
    <mergeCell ref="E10:H10"/>
    <mergeCell ref="G11:H11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8" sqref="C8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4" t="s">
        <v>146</v>
      </c>
      <c r="E1" s="84"/>
      <c r="F1" s="84"/>
      <c r="G1" s="84"/>
      <c r="H1" s="84"/>
      <c r="I1" s="21"/>
      <c r="J1" s="21"/>
    </row>
    <row r="2" spans="4:10" ht="15.75">
      <c r="D2" s="85" t="s">
        <v>122</v>
      </c>
      <c r="E2" s="85"/>
      <c r="F2" s="85"/>
      <c r="G2" s="85"/>
      <c r="H2" s="85"/>
      <c r="I2" s="21"/>
      <c r="J2" s="21"/>
    </row>
    <row r="3" spans="1:10" ht="48" customHeight="1">
      <c r="A3" s="137" t="s">
        <v>145</v>
      </c>
      <c r="B3" s="137"/>
      <c r="C3" s="137"/>
      <c r="D3" s="137"/>
      <c r="E3" s="137"/>
      <c r="F3" s="137"/>
      <c r="G3" s="137"/>
      <c r="H3" s="137"/>
      <c r="I3" s="21"/>
      <c r="J3" s="21"/>
    </row>
    <row r="5" spans="1:8" ht="21" customHeight="1">
      <c r="A5" s="138" t="s">
        <v>41</v>
      </c>
      <c r="B5" s="138" t="s">
        <v>42</v>
      </c>
      <c r="C5" s="138" t="s">
        <v>43</v>
      </c>
      <c r="D5" s="131" t="s">
        <v>33</v>
      </c>
      <c r="E5" s="131"/>
      <c r="F5" s="131"/>
      <c r="G5" s="131"/>
      <c r="H5" s="132" t="s">
        <v>44</v>
      </c>
    </row>
    <row r="6" spans="1:8" ht="44.25" customHeight="1">
      <c r="A6" s="139"/>
      <c r="B6" s="139"/>
      <c r="C6" s="139"/>
      <c r="D6" s="12" t="s">
        <v>45</v>
      </c>
      <c r="E6" s="22" t="s">
        <v>46</v>
      </c>
      <c r="F6" s="22" t="s">
        <v>47</v>
      </c>
      <c r="G6" s="22" t="s">
        <v>48</v>
      </c>
      <c r="H6" s="133"/>
    </row>
    <row r="7" spans="1:8" ht="15.75">
      <c r="A7" s="27">
        <v>1</v>
      </c>
      <c r="B7" s="27">
        <v>2</v>
      </c>
      <c r="C7" s="27">
        <v>3</v>
      </c>
      <c r="D7" s="27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195">
      <c r="A8" s="27"/>
      <c r="B8" s="8" t="s">
        <v>51</v>
      </c>
      <c r="C8" s="8" t="s">
        <v>194</v>
      </c>
      <c r="D8" s="29" t="s">
        <v>49</v>
      </c>
      <c r="E8" s="29" t="s">
        <v>49</v>
      </c>
      <c r="F8" s="29" t="s">
        <v>49</v>
      </c>
      <c r="G8" s="29" t="s">
        <v>49</v>
      </c>
      <c r="H8" s="8" t="s">
        <v>120</v>
      </c>
    </row>
    <row r="10" spans="2:8" ht="15.75">
      <c r="B10" s="134"/>
      <c r="C10" s="134"/>
      <c r="D10" s="134"/>
      <c r="E10" s="135"/>
      <c r="F10" s="135"/>
      <c r="G10" s="135"/>
      <c r="H10" s="135"/>
    </row>
    <row r="11" spans="2:8" ht="15.75">
      <c r="B11" s="1" t="s">
        <v>50</v>
      </c>
      <c r="G11" s="136" t="s">
        <v>193</v>
      </c>
      <c r="H11" s="136"/>
    </row>
  </sheetData>
  <sheetProtection/>
  <mergeCells count="11">
    <mergeCell ref="B10:D10"/>
    <mergeCell ref="E10:H10"/>
    <mergeCell ref="G11:H11"/>
    <mergeCell ref="D1:H1"/>
    <mergeCell ref="D2:H2"/>
    <mergeCell ref="A3:H3"/>
    <mergeCell ref="A5:A6"/>
    <mergeCell ref="B5:B6"/>
    <mergeCell ref="C5:C6"/>
    <mergeCell ref="D5:G5"/>
    <mergeCell ref="H5:H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2017-10-26T14:31:10Z</cp:lastPrinted>
  <dcterms:created xsi:type="dcterms:W3CDTF">1996-10-08T23:32:33Z</dcterms:created>
  <dcterms:modified xsi:type="dcterms:W3CDTF">2017-10-26T14:32:22Z</dcterms:modified>
  <cp:category/>
  <cp:version/>
  <cp:contentType/>
  <cp:contentStatus/>
</cp:coreProperties>
</file>