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4"/>
  </bookViews>
  <sheets>
    <sheet name="Подпр 1(+)(2)" sheetId="1" r:id="rId1"/>
    <sheet name="Планир Рез 1(+)(3)" sheetId="2" r:id="rId2"/>
    <sheet name="Методика 1(+)(4)" sheetId="3" r:id="rId3"/>
    <sheet name="Обосн 1(+)(5)" sheetId="4" r:id="rId4"/>
    <sheet name="Меропр 1(+)(6)" sheetId="5" r:id="rId5"/>
    <sheet name="Дорож 1(+)(7)" sheetId="6" r:id="rId6"/>
  </sheets>
  <definedNames>
    <definedName name="_xlnm.Print_Area" localSheetId="4">'Меропр 1(+)(6)'!$A$1:$M$69</definedName>
  </definedNames>
  <calcPr fullCalcOnLoad="1"/>
</workbook>
</file>

<file path=xl/sharedStrings.xml><?xml version="1.0" encoding="utf-8"?>
<sst xmlns="http://schemas.openxmlformats.org/spreadsheetml/2006/main" count="349" uniqueCount="184">
  <si>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</si>
  <si>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</si>
  <si>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</si>
  <si>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</si>
  <si>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</si>
  <si>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</si>
  <si>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</si>
  <si>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</si>
  <si>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</si>
  <si>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</si>
  <si>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</si>
  <si>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квартир</t>
  </si>
  <si>
    <t>ед. измерения</t>
  </si>
  <si>
    <t>шт.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</si>
  <si>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</si>
  <si>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</si>
  <si>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</si>
  <si>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</si>
  <si>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</si>
  <si>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</si>
  <si>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</si>
  <si>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</si>
  <si>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</si>
  <si>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</si>
  <si>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1.1 Создание благоприятных условий для проживания граждан в многоквартирных домах, расположенных на территории 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</si>
  <si>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</si>
  <si>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</si>
  <si>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Ремонт 2914 шт. подъездов многоквартирных домов</t>
  </si>
  <si>
    <t>1.1.1</t>
  </si>
  <si>
    <t>1.1.2</t>
  </si>
  <si>
    <t>Проведение капитального ремонта общего имущества многоквартирных 344 дома</t>
  </si>
  <si>
    <t>1.1.3</t>
  </si>
  <si>
    <t>Мониторинг собираемости взносов на капитальный ремонт МКД и проведение мероприятий, направленных на повышение уровня его собираемости</t>
  </si>
  <si>
    <t>Выполнение капитального ремонта в многоквартирных домах, согласно утвержденному плану</t>
  </si>
  <si>
    <t>За период 2017-2021 гг. планируется осуществить ремонт квартир 37 участников ВОВ</t>
  </si>
  <si>
    <t>За период 2017-2021 гг. планируется осуществить ремонт квартир 36 детей-сирот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</si>
  <si>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</si>
  <si>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</si>
  <si>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Доля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 1188/58) от 27.12.2013)</t>
  </si>
  <si>
    <t>Штука</t>
  </si>
  <si>
    <t>Процент</t>
  </si>
  <si>
    <t>Единица измерения</t>
  </si>
  <si>
    <t>Количество квартир детей-сирот, требующих ремонта и приведение их в соответствие со стандартами качества, обеспечивающими комфортные условия проживания</t>
  </si>
  <si>
    <t>Количество квартир участников ВОВ, требующих ремонта и приведение их в соответствие со стандартами качества, обеспечивающими комфортные условия проживания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</si>
  <si>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</si>
  <si>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</si>
  <si>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</si>
  <si>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</si>
  <si>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</si>
  <si>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Приложение № 2   
к муниципальной программе городского округа Химки</t>
  </si>
  <si>
    <t>Приложение № 3   
к муниципальной программе городского округа Химки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</si>
  <si>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</si>
  <si>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</si>
  <si>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</si>
  <si>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</si>
  <si>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</si>
  <si>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</si>
  <si>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</si>
  <si>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</si>
  <si>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t>Оценивается динамика изменения количества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годы".                                                                                           Методика расчета показателя:                                                                          Количественный показатель.                                                                      N = Количество домов (единиц), в которых проведен капитальный ремонт в многоквартирных домах, расположенных на территории городского округа Химки"</t>
  </si>
  <si>
    <t>Соглашение с Фондом капитального ремонта Московской области</t>
  </si>
  <si>
    <t>Ежеквартально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</si>
  <si>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Количество подъездов многоквартирных домов, приведенных в надлежащее состояние</t>
    </r>
  </si>
  <si>
    <t>Оценивается динамика изменения количества подъездов многоквартирных домов приведенных в надлежайшее состояние на территории городского округа Химки.                                              Методика расчета показателя:                                                 Количественный показатель.                                                                      N = Количество подъездов многоквартирных домов приведенных в надлежайшее состояние на территории городского округа Химки</t>
  </si>
  <si>
    <t>Форма КС-2 муниципального контракта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</si>
  <si>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  </r>
  </si>
  <si>
    <t>Оценивается динамика изменения доли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№1188/58 от 27.12.2013).           Методика расчета показателя:                                              Рассчитывается по формуле:                                                                 ΔN = N/Nп*100% , где:                                                                                    N = Количество домов (единиц), в которых проведен капитальный ремонт в многоквартирных домах, расположенных на территории городского округа Химки".                                                                          Nп = общее количество домов (единиц), в которых запланирован капитальный ремонт в многоквартирных домах, включенных в региональную программу капитального ремонта (ППМО №1188/58 от 27.12.2013), расположенных на территории городского округа Химки"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</si>
  <si>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Уровень собираемости взносов на капитальный ремонт</t>
    </r>
  </si>
  <si>
    <t>Оценивается уровень собираемости взносов на капитальный ремонт в городском округе Химки.                                              Методика расчета показателя:                                                            Определяется как процентное соотношение фактического уровня оплаты, поступившей в НО «Фонд капитального ремонта общего имущества многоквартирных домов» Московской области в отчётный период, к размеру взноса за капитальный ремонт - 8 руб. 30 коп. на один кв. метр общей площади помещения, принадлежащего собственнику такого помещения, умноженному на сумму площади домового фонда городского округа Химки</t>
  </si>
  <si>
    <t>Оборотная ведомость в разрезе поставщиков по начислениям и фактической оплате коммунальных услуг Управления ЕИРЦ "Химки"ООО "МосОблЕИРЦ"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</si>
  <si>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</t>
    </r>
  </si>
  <si>
    <t>Оценивается значение количества квартир участников ВОВ, требующих ремонта и приведение их в соответствие со стандартами качества, обеспечивающими комфортные условия проживания.                                                                                          Методика расчета показателя:                                                                   Количественный показатель.                                                                      KVв = количество квартир участников ВОВ, в которых проведен ремонт в соответствие со стандартами качества, обеспечивающими комфортные условия проживания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</si>
  <si>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квартир детей-сирот, требующих ремонта, и приведение их в соответствие со стандартами качества, обеспечивающими комфортные условия проживания</t>
    </r>
  </si>
  <si>
    <t>Оценивается значение количества квартир детей-сирот, требующих ремонта и приведение их в соответствие со стандартами качества, обеспечивающими комфортные условия проживания.                                                                                                   Методика расчета показателя:                                                         Количественный показатель.                                                                        KVс = количество квартир детей-сирот, в которых проведен ремонт в соответствие со стандартами качества, обеспечивающими комфортные условия проживания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</si>
  <si>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</si>
  <si>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</si>
  <si>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</si>
  <si>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</si>
  <si>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</si>
  <si>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</si>
  <si>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</si>
  <si>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</si>
  <si>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>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 25% от объемов предусмотренных региональным оператором</t>
  </si>
  <si>
    <t xml:space="preserve"> +</t>
  </si>
  <si>
    <t>Проведение капитального ремонта общего имущества многоквартирных домов в 2017 году в программу вошли 102 МКД, Ремонт 785 шт. подъездов многоквартирных домов</t>
  </si>
  <si>
    <t>Заместитель Главы Администрации городского округа</t>
  </si>
  <si>
    <t>________________/А.В. Виноградов/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</si>
  <si>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</si>
  <si>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</si>
  <si>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</si>
  <si>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</si>
  <si>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</si>
  <si>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</si>
  <si>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</si>
  <si>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</si>
  <si>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</si>
  <si>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</si>
  <si>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</si>
  <si>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</si>
  <si>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</si>
  <si>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</si>
  <si>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</si>
  <si>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r>
      <t xml:space="preserve">Показатель 1   
</t>
    </r>
    <r>
      <rPr>
        <sz val="11"/>
        <color indexed="8"/>
        <rFont val="Times New Roman"/>
        <family val="1"/>
      </rPr>
      <t xml:space="preserve"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</si>
  <si>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подъездов многоквартирных домов, приведенных в надлежащее состояние</t>
    </r>
  </si>
  <si>
    <r>
      <t xml:space="preserve">Показатель 3 
</t>
    </r>
    <r>
      <rPr>
        <sz val="11"/>
        <color indexed="8"/>
        <rFont val="Times New Roman"/>
        <family val="1"/>
      </rPr>
      <t>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</si>
  <si>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 квартир</t>
    </r>
  </si>
  <si>
    <r>
      <t>Показатель 5</t>
    </r>
    <r>
      <rPr>
        <sz val="11"/>
        <color indexed="8"/>
        <rFont val="Times New Roman"/>
        <family val="1"/>
      </rPr>
      <t xml:space="preserve">  
Количество квартир детей-сирот, требующих ремонта, и приведение их в соответствие со стандартами качества, обеспечивающими комфортные условия проживания</t>
    </r>
  </si>
  <si>
    <r>
      <t xml:space="preserve">Показатель 6
</t>
    </r>
    <r>
      <rPr>
        <sz val="11"/>
        <color indexed="8"/>
        <rFont val="Times New Roman"/>
        <family val="1"/>
      </rPr>
      <t>Уровень собираемости взносов на капитальный ремонт</t>
    </r>
  </si>
  <si>
    <t>─</t>
  </si>
  <si>
    <t>Приложение № 4   
к муниципальной программе городского округа Химки</t>
  </si>
  <si>
    <t>Приложение № 6   
к муниципальной программе городского округа Химки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</si>
  <si>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Выполнение планов реализации региональной
программы капитального ремонта Московской области</t>
    </r>
  </si>
  <si>
    <t>Приложение № 7   
к муниципальной программе городского округа Химки</t>
  </si>
  <si>
    <t>Задача 1. Выполнение планов реализации региональной программы капитального ремонта Московской области</t>
  </si>
  <si>
    <r>
      <rPr>
        <b/>
        <sz val="10"/>
        <color indexed="8"/>
        <rFont val="Times New Roman"/>
        <family val="1"/>
      </rPr>
      <t>Задача 2.</t>
    </r>
    <r>
      <rPr>
        <sz val="10"/>
        <color indexed="8"/>
        <rFont val="Times New Roman"/>
        <family val="1"/>
      </rPr>
      <t xml:space="preserve"> Приведение квартир, находящихся в муниципальной собственности, в надлежащее состояние</t>
    </r>
  </si>
  <si>
    <t>Задача 2. Приведение квартир, находящихся в муниципальной собственности, в надлежащее состояние</t>
  </si>
  <si>
    <t>Задача 2</t>
  </si>
  <si>
    <t>Паспорт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</si>
  <si>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 xml:space="preserve"> «Развитие жилищно-коммунального хозяйства городского округа Химки»</t>
  </si>
  <si>
    <t>«Развитие жилищно-коммунального хозяйства городского округа Химки»</t>
  </si>
  <si>
    <t>Перечень мероприятий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</si>
  <si>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Планируемые результаты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</si>
  <si>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Обоснование финансовых ресурсов, необходимых для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</si>
  <si>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Капитальный ремонт</t>
  </si>
  <si>
    <t>Всего: 361 665 тыс.руб
2017 год - 67 665 тыс.руб
2018 год - 73 500 тыс.руб
2019 год - 73 500 тыс.руб
2020 год - 73 500 тыс.руб
2021 год - 73 500 тыс.руб</t>
  </si>
  <si>
    <t>Всего: 20 776 тыс.руб
2017 год - 20 776 тыс.руб
2018 год - 0 тыс.руб
2019 год - 0 тыс.руб
2020 год - 0 тыс.руб
2021 год - 0 тыс.руб</t>
  </si>
  <si>
    <t>Всего: 18 290 тыс.руб
2017 год - 4 402 тыс.руб
2018 год - 3 472 тыс.руб
2019 год - 3 472 тыс.руб
2020 год - 3 472 тыс.руб
2021 год - 3 472 тыс.руб</t>
  </si>
  <si>
    <t>Всего: 17 568 тыс.руб
2017 год - 3 680 тыс.руб
2018 год - 3 472 тыс.руб
2019 год - 3 472 тыс.руб
2020 год - 3 472 тыс.руб
2021 год - 3 472 тыс.руб</t>
  </si>
  <si>
    <t>Всего: 9 355 тыс.руб
2017 год - 9 355 тыс.руб
2018 год - 0 тыс.руб
2019 год - 0 тыс.руб
2020 год - 0 тыс.руб
2021 год - 0 тыс.руб</t>
  </si>
  <si>
    <t>Всего: 1 653 тыс.руб
2017 год - 1 653 тыс.руб
2018 год - 0 тыс.руб
2019 год - 0 тыс.руб
2020 год - 0 тыс.руб
2021 год - 0 тыс.руб</t>
  </si>
  <si>
    <t>Всего: 2 746 тыс.руб
2017 год - 2 746 тыс.руб
2018 год - 0 тыс.руб
2019 год - 0 тыс.руб
2020 год - 0 тыс.руб
2021 год - 0 тыс.руб</t>
  </si>
  <si>
    <t>Методика расчета значений показателей эффективности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</si>
  <si>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«Создание благоприятных условий для проживания граждан в многоквартирных домах, расположенных на территории Московской области»,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</si>
  <si>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 xml:space="preserve">Осуществление ремонта квартир 9 участников ВОВ и 8 квартир детей-сирот.                                                                                                        </t>
  </si>
  <si>
    <t>Основное мероприятие 1. Создание благоприятных условий для проживания граждан в многоквартирных домах, расположенных на территории Московской области</t>
  </si>
  <si>
    <t>За 2017 год планируется осуществить ремонт многоквартирного дома по ул. Лавочкина, д. 17</t>
  </si>
  <si>
    <t>Разработка ТЗК по многоквартирным домам на предмет аварийности за период 2017-2021 гг.</t>
  </si>
  <si>
    <t>Закупка и установка подъемной платформы для инвалидов</t>
  </si>
  <si>
    <t>За период 2017-2021 гг. планируется отремонтировать лифты в многоквартирных домах</t>
  </si>
  <si>
    <t>Приведение квартир, находящихся в муниципальной собственности, в надлежащее состояние</t>
  </si>
  <si>
    <t>Объем
финансирования в 2016 году
(тыс. руб)</t>
  </si>
  <si>
    <t>Взнос на капитальный ремонт общего имущества за помещения, находящиеся в муниципальной
собственности</t>
  </si>
  <si>
    <t>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</si>
  <si>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Разработка ТЗК по многоквартирным домам на предмет аварийности</t>
  </si>
  <si>
    <t>Ремонт многоквартирного дома по ул. Лавочкина, д. 17</t>
  </si>
  <si>
    <t>По данным Комитета по управлению имуществом</t>
  </si>
  <si>
    <t>Софинансирование 25% от объемов предусмотренных региональным оператором</t>
  </si>
  <si>
    <t>1.1.1 Взнос на капитальный ремонт общего имущества за помещения, находящиеся в муниципальной
собственности</t>
  </si>
  <si>
    <t>2.1.5</t>
  </si>
  <si>
    <t>2.1.6</t>
  </si>
  <si>
    <t>2.1.7</t>
  </si>
  <si>
    <t>2.1.8</t>
  </si>
  <si>
    <t>2.1.9</t>
  </si>
  <si>
    <t>2.1.10</t>
  </si>
  <si>
    <t>1.1.2 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</si>
  <si>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2.1.8 Закупка и установка подъемной платформы для инвалидов</t>
  </si>
  <si>
    <t>2.1.9 Разработка ТЗК по многоквартирным домам на предмет аварийности</t>
  </si>
  <si>
    <t>2.1.10 Ремонт многоквартирного дома по ул. Лавочкина, д. 17</t>
  </si>
  <si>
    <t>Комитет по управлению имуществом Администрации</t>
  </si>
  <si>
    <t>Стоимость рассчитана на основании проектно-сметных документаций</t>
  </si>
  <si>
    <t xml:space="preserve">Стоимость рассчитана на основании проектно-сметных документаций для установки в 2017 году одной платформы для инвалидов </t>
  </si>
  <si>
    <t xml:space="preserve">Расчет на основании дефектных ведомостей, с соответствующими расценками на текущий год </t>
  </si>
  <si>
    <t>Управление жилищно-коммунального хозяйства и благоустройства Администрации,
Комитет по управлению имуществом Администрации</t>
  </si>
  <si>
    <t>Приложение № 5  
к муниципальной программе городского округа Химки</t>
  </si>
  <si>
    <t>Расчет на основании дефектных ведомостей, с соответствующими расценками на текущий год.           
9 шт. - кол-во квартир участников ВОВ, требующих капитального ремонта в 2017 г.                                  
7 шт. - в 2018 г.                               
7 шт. - в 2019 г.                               
7 шт. - в 2020 г.
7 шт. - в 2021 г.</t>
  </si>
  <si>
    <t>Расчет на основании дефектных ведомостей, с соответствующими расценками на текущий год.                 
9 шт. - кол-во квартир детей-сирот, требующих капитального ремонта в 2017 г.                                               
8 шт. - в 2018 г.                                    
7 шт. - в 2019 г.                                      
7 шт. - в 2020 г.                                         
7 шт. - в 2021 г.</t>
  </si>
  <si>
    <t xml:space="preserve">Начальник Управления ЖКХиБ Администрации городского округа Химки 
Э. Д. Джиоев </t>
  </si>
  <si>
    <t xml:space="preserve">Ремонт лифтов в многоквартирных домах на основании дефектных ведомостей.                                                      
Закупка и установка одной платформы для инвалидов.
Ремонт многоквартирного дома по                          ул. Лавочкина, д. 1         </t>
  </si>
  <si>
    <t>Количество домов, в которых проведен капитальный ремонт в рамках программы
"Проведения капитального ремонта общего имущества в многоквартирных домах,
расположенных на территории Московской области на 2014-2038 годы"</t>
  </si>
  <si>
    <t>Количество подъездов многоквартирных домов приведенных в надлежащие состяние</t>
  </si>
  <si>
    <t>Уровень собираемости взносов на капитальный ремонт</t>
  </si>
  <si>
    <t>Субсидия из бюджета Московской области на ремонт подъездов многоквартирных домов</t>
  </si>
  <si>
    <t>Расходы на ремонт квартир участников ВОВ</t>
  </si>
  <si>
    <t>Расходы на ремонт квартир детей-сирот</t>
  </si>
  <si>
    <t>Расходы на ремонт лифтов в многоквартирных домах</t>
  </si>
  <si>
    <t>Всего: 41 896 тыс.руб
2017 год - 41 896 тыс.руб
2018 год - 0 тыс.руб
2019 год - 0 тыс.руб
2020 год - 0 тыс.руб
2021 год - 0 тыс.руб</t>
  </si>
  <si>
    <t>Всего: 6 400 тыс.руб
2017 год - 6 400 тыс.руб
2018 год - 0 тыс.руб
2019 год - 0 тыс.руб
2020 год - 0 тыс.руб
2021 год - 0 тыс.руб</t>
  </si>
  <si>
    <t>Мониторинг собираемости взносов на капитальный тремонт МКД и проведение мероприятий, направленных на повышение уровня его собираемости</t>
  </si>
  <si>
    <t>2.1.5 Расходы на ремонт квартир участников ВОВ</t>
  </si>
  <si>
    <t>2.1.6 Расходы на ремонт квартир детей-сирот</t>
  </si>
  <si>
    <t>2.1.7 Расходы на ремонт лифтов в многоквартирных домах</t>
  </si>
  <si>
    <t>1.1.4</t>
  </si>
  <si>
    <t>1.1.3 Субсидия из бюджета Московской области на ремонт подъездов многоквартирных домов</t>
  </si>
  <si>
    <t>Всего: 438 453 тыс.руб
2017 год - 116 677 тыс.руб
2018 год - 80 444 тыс.руб
2019 год - 80 444 тыс.руб
2020 год - 80 444 тыс.руб
2021 год - 80 444 тыс.руб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</si>
</sst>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50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95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5" fontId="4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50" fillId="0" borderId="13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/>
    </xf>
    <xf numFmtId="0" fontId="50" fillId="0" borderId="13" xfId="0" applyFont="1" applyFill="1" applyBorder="1" applyAlignment="1">
      <alignment horizontal="center" vertical="top" wrapText="1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wrapText="1" shrinkToFit="1"/>
    </xf>
    <xf numFmtId="0" fontId="54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9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6.8515625" style="47" customWidth="1"/>
    <col min="2" max="2" width="16.00390625" style="47" customWidth="1"/>
    <col min="3" max="3" width="21.421875" style="47" customWidth="1"/>
    <col min="4" max="4" width="24.00390625" style="47" customWidth="1"/>
    <col min="5" max="9" width="12.7109375" style="47" customWidth="1"/>
    <col min="10" max="10" width="16.8515625" style="47" customWidth="1"/>
    <col min="11" max="16384" width="9.140625" style="47" customWidth="1"/>
  </cols>
  <sheetData>
    <row r="1" spans="4:10" ht="31.5" customHeight="1">
      <c r="D1" s="48"/>
      <c r="E1" s="71" t="s">
        <v>49</v>
      </c>
      <c r="F1" s="71"/>
      <c r="G1" s="71"/>
      <c r="H1" s="71"/>
      <c r="I1" s="71"/>
      <c r="J1" s="71"/>
    </row>
    <row r="2" spans="4:10" ht="15.75">
      <c r="D2" s="67" t="s">
        <v>118</v>
      </c>
      <c r="E2" s="67"/>
      <c r="F2" s="67"/>
      <c r="G2" s="67"/>
      <c r="H2" s="67"/>
      <c r="I2" s="67"/>
      <c r="J2" s="67"/>
    </row>
    <row r="3" spans="1:10" s="49" customFormat="1" ht="31.5" customHeight="1">
      <c r="A3" s="72" t="s">
        <v>117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49" customFormat="1" ht="15.7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27" t="s">
        <v>88</v>
      </c>
      <c r="B5" s="74" t="s">
        <v>14</v>
      </c>
      <c r="C5" s="75"/>
      <c r="D5" s="75"/>
      <c r="E5" s="75"/>
      <c r="F5" s="75"/>
      <c r="G5" s="75"/>
      <c r="H5" s="75"/>
      <c r="I5" s="75"/>
      <c r="J5" s="76"/>
    </row>
    <row r="6" spans="1:10" ht="15.75">
      <c r="A6" s="27" t="s">
        <v>89</v>
      </c>
      <c r="B6" s="77" t="s">
        <v>90</v>
      </c>
      <c r="C6" s="78"/>
      <c r="D6" s="79"/>
      <c r="E6" s="28" t="s">
        <v>51</v>
      </c>
      <c r="F6" s="28" t="s">
        <v>91</v>
      </c>
      <c r="G6" s="28" t="s">
        <v>92</v>
      </c>
      <c r="H6" s="28" t="s">
        <v>93</v>
      </c>
      <c r="I6" s="28" t="s">
        <v>94</v>
      </c>
      <c r="J6" s="83"/>
    </row>
    <row r="7" spans="1:12" ht="45">
      <c r="A7" s="27" t="s">
        <v>113</v>
      </c>
      <c r="B7" s="64" t="s">
        <v>95</v>
      </c>
      <c r="C7" s="65"/>
      <c r="D7" s="66"/>
      <c r="E7" s="29">
        <v>130337</v>
      </c>
      <c r="F7" s="29">
        <v>73500</v>
      </c>
      <c r="G7" s="29">
        <v>73500</v>
      </c>
      <c r="H7" s="29">
        <v>73500</v>
      </c>
      <c r="I7" s="29">
        <v>73500</v>
      </c>
      <c r="J7" s="84"/>
      <c r="L7" s="50"/>
    </row>
    <row r="8" spans="1:10" ht="45">
      <c r="A8" s="27" t="s">
        <v>115</v>
      </c>
      <c r="B8" s="64" t="s">
        <v>95</v>
      </c>
      <c r="C8" s="65"/>
      <c r="D8" s="66"/>
      <c r="E8" s="29">
        <v>28236</v>
      </c>
      <c r="F8" s="29">
        <v>6944</v>
      </c>
      <c r="G8" s="29">
        <v>6944</v>
      </c>
      <c r="H8" s="29">
        <v>6944</v>
      </c>
      <c r="I8" s="29">
        <v>6944</v>
      </c>
      <c r="J8" s="85"/>
    </row>
    <row r="9" spans="1:10" ht="15.75">
      <c r="A9" s="80" t="s">
        <v>96</v>
      </c>
      <c r="B9" s="68" t="s">
        <v>7</v>
      </c>
      <c r="C9" s="68" t="s">
        <v>97</v>
      </c>
      <c r="D9" s="69" t="s">
        <v>1</v>
      </c>
      <c r="E9" s="70" t="s">
        <v>98</v>
      </c>
      <c r="F9" s="70"/>
      <c r="G9" s="70"/>
      <c r="H9" s="70"/>
      <c r="I9" s="70"/>
      <c r="J9" s="70"/>
    </row>
    <row r="10" spans="1:10" ht="15.75">
      <c r="A10" s="81"/>
      <c r="B10" s="68"/>
      <c r="C10" s="68"/>
      <c r="D10" s="69"/>
      <c r="E10" s="28" t="s">
        <v>51</v>
      </c>
      <c r="F10" s="28" t="s">
        <v>91</v>
      </c>
      <c r="G10" s="28" t="s">
        <v>92</v>
      </c>
      <c r="H10" s="28" t="s">
        <v>93</v>
      </c>
      <c r="I10" s="28" t="s">
        <v>94</v>
      </c>
      <c r="J10" s="28" t="s">
        <v>0</v>
      </c>
    </row>
    <row r="11" spans="1:10" ht="31.5" customHeight="1">
      <c r="A11" s="81"/>
      <c r="B11" s="68" t="s">
        <v>123</v>
      </c>
      <c r="C11" s="68" t="s">
        <v>162</v>
      </c>
      <c r="D11" s="27" t="s">
        <v>15</v>
      </c>
      <c r="E11" s="38">
        <v>158572</v>
      </c>
      <c r="F11" s="38">
        <v>80444</v>
      </c>
      <c r="G11" s="38">
        <v>80444</v>
      </c>
      <c r="H11" s="38">
        <v>80444</v>
      </c>
      <c r="I11" s="38">
        <v>80444</v>
      </c>
      <c r="J11" s="63">
        <f>E11+F11+G11+H11+I11</f>
        <v>480348</v>
      </c>
    </row>
    <row r="12" spans="1:10" ht="31.5" customHeight="1">
      <c r="A12" s="81"/>
      <c r="B12" s="68"/>
      <c r="C12" s="68"/>
      <c r="D12" s="27" t="s">
        <v>16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29">
        <f>SUM(E12:I12)</f>
        <v>0</v>
      </c>
    </row>
    <row r="13" spans="1:10" ht="30">
      <c r="A13" s="81"/>
      <c r="B13" s="68"/>
      <c r="C13" s="68"/>
      <c r="D13" s="27" t="s">
        <v>5</v>
      </c>
      <c r="E13" s="29">
        <v>41896</v>
      </c>
      <c r="F13" s="62">
        <v>0</v>
      </c>
      <c r="G13" s="62">
        <v>0</v>
      </c>
      <c r="H13" s="62">
        <v>0</v>
      </c>
      <c r="I13" s="62">
        <v>0</v>
      </c>
      <c r="J13" s="29">
        <f>SUM(E13:I13)</f>
        <v>41896</v>
      </c>
    </row>
    <row r="14" spans="1:10" ht="36" customHeight="1">
      <c r="A14" s="81"/>
      <c r="B14" s="68"/>
      <c r="C14" s="68"/>
      <c r="D14" s="27" t="s">
        <v>52</v>
      </c>
      <c r="E14" s="39">
        <f>158573-41896</f>
        <v>116677</v>
      </c>
      <c r="F14" s="39">
        <v>80444</v>
      </c>
      <c r="G14" s="39">
        <v>80444</v>
      </c>
      <c r="H14" s="39">
        <v>80444</v>
      </c>
      <c r="I14" s="39">
        <v>80444</v>
      </c>
      <c r="J14" s="29">
        <f>SUM(E14:I14)</f>
        <v>438453</v>
      </c>
    </row>
    <row r="15" spans="1:10" ht="30">
      <c r="A15" s="82"/>
      <c r="B15" s="68"/>
      <c r="C15" s="68"/>
      <c r="D15" s="27" t="s">
        <v>8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29">
        <v>0</v>
      </c>
    </row>
    <row r="16" spans="1:10" ht="31.5" customHeight="1">
      <c r="A16" s="69" t="s">
        <v>99</v>
      </c>
      <c r="B16" s="69"/>
      <c r="C16" s="69"/>
      <c r="D16" s="27" t="s">
        <v>12</v>
      </c>
      <c r="E16" s="28" t="s">
        <v>51</v>
      </c>
      <c r="F16" s="28" t="s">
        <v>91</v>
      </c>
      <c r="G16" s="28" t="s">
        <v>92</v>
      </c>
      <c r="H16" s="28" t="s">
        <v>93</v>
      </c>
      <c r="I16" s="28" t="s">
        <v>94</v>
      </c>
      <c r="J16" s="86"/>
    </row>
    <row r="17" spans="1:10" ht="67.5" customHeight="1">
      <c r="A17" s="87" t="s">
        <v>102</v>
      </c>
      <c r="B17" s="88"/>
      <c r="C17" s="89"/>
      <c r="D17" s="7" t="s">
        <v>13</v>
      </c>
      <c r="E17" s="7">
        <v>102</v>
      </c>
      <c r="F17" s="7">
        <v>135</v>
      </c>
      <c r="G17" s="7">
        <v>107</v>
      </c>
      <c r="H17" s="7">
        <v>0</v>
      </c>
      <c r="I17" s="7">
        <v>0</v>
      </c>
      <c r="J17" s="86"/>
    </row>
    <row r="18" spans="1:10" ht="48" customHeight="1">
      <c r="A18" s="87" t="s">
        <v>103</v>
      </c>
      <c r="B18" s="88"/>
      <c r="C18" s="89"/>
      <c r="D18" s="7" t="s">
        <v>13</v>
      </c>
      <c r="E18" s="7">
        <v>785</v>
      </c>
      <c r="F18" s="7">
        <v>785</v>
      </c>
      <c r="G18" s="7">
        <v>448</v>
      </c>
      <c r="H18" s="7">
        <v>448</v>
      </c>
      <c r="I18" s="7">
        <v>448</v>
      </c>
      <c r="J18" s="86"/>
    </row>
    <row r="19" spans="1:10" ht="96" customHeight="1">
      <c r="A19" s="87" t="s">
        <v>104</v>
      </c>
      <c r="B19" s="88"/>
      <c r="C19" s="89"/>
      <c r="D19" s="7" t="s">
        <v>10</v>
      </c>
      <c r="E19" s="7">
        <v>100</v>
      </c>
      <c r="F19" s="7">
        <v>100</v>
      </c>
      <c r="G19" s="7">
        <v>100</v>
      </c>
      <c r="H19" s="7">
        <v>100</v>
      </c>
      <c r="I19" s="7">
        <v>100</v>
      </c>
      <c r="J19" s="86"/>
    </row>
    <row r="20" spans="1:10" ht="63" customHeight="1">
      <c r="A20" s="87" t="s">
        <v>105</v>
      </c>
      <c r="B20" s="88"/>
      <c r="C20" s="89"/>
      <c r="D20" s="7" t="s">
        <v>11</v>
      </c>
      <c r="E20" s="7">
        <v>9</v>
      </c>
      <c r="F20" s="7">
        <v>7</v>
      </c>
      <c r="G20" s="7">
        <v>7</v>
      </c>
      <c r="H20" s="7">
        <v>7</v>
      </c>
      <c r="I20" s="7">
        <v>7</v>
      </c>
      <c r="J20" s="86"/>
    </row>
    <row r="21" spans="1:10" ht="54.75" customHeight="1">
      <c r="A21" s="87" t="s">
        <v>106</v>
      </c>
      <c r="B21" s="88"/>
      <c r="C21" s="89"/>
      <c r="D21" s="7" t="s">
        <v>11</v>
      </c>
      <c r="E21" s="7">
        <v>8</v>
      </c>
      <c r="F21" s="7">
        <v>7</v>
      </c>
      <c r="G21" s="7">
        <v>7</v>
      </c>
      <c r="H21" s="7">
        <v>7</v>
      </c>
      <c r="I21" s="7">
        <v>7</v>
      </c>
      <c r="J21" s="86"/>
    </row>
    <row r="22" spans="1:10" ht="48.75" customHeight="1">
      <c r="A22" s="87" t="s">
        <v>107</v>
      </c>
      <c r="B22" s="88"/>
      <c r="C22" s="89"/>
      <c r="D22" s="7" t="s">
        <v>10</v>
      </c>
      <c r="E22" s="7">
        <v>100</v>
      </c>
      <c r="F22" s="7">
        <v>100</v>
      </c>
      <c r="G22" s="7">
        <v>100</v>
      </c>
      <c r="H22" s="7">
        <v>100</v>
      </c>
      <c r="I22" s="7">
        <v>100</v>
      </c>
      <c r="J22" s="86"/>
    </row>
  </sheetData>
  <sheetProtection/>
  <mergeCells count="24">
    <mergeCell ref="A16:C16"/>
    <mergeCell ref="J16:J22"/>
    <mergeCell ref="A17:C17"/>
    <mergeCell ref="A18:C18"/>
    <mergeCell ref="A19:C19"/>
    <mergeCell ref="A20:C20"/>
    <mergeCell ref="A21:C21"/>
    <mergeCell ref="A22:C22"/>
    <mergeCell ref="B11:B15"/>
    <mergeCell ref="C11:C15"/>
    <mergeCell ref="E1:J1"/>
    <mergeCell ref="A3:J3"/>
    <mergeCell ref="A4:J4"/>
    <mergeCell ref="B5:J5"/>
    <mergeCell ref="B6:D6"/>
    <mergeCell ref="A9:A15"/>
    <mergeCell ref="B9:B10"/>
    <mergeCell ref="J6:J8"/>
    <mergeCell ref="B7:D7"/>
    <mergeCell ref="B8:D8"/>
    <mergeCell ref="D2:J2"/>
    <mergeCell ref="C9:C10"/>
    <mergeCell ref="D9:D10"/>
    <mergeCell ref="E9:J9"/>
  </mergeCells>
  <printOptions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5">
      <selection activeCell="E14" activeCellId="2" sqref="D9:D12 E9:E12 A1:IV16384"/>
    </sheetView>
  </sheetViews>
  <sheetFormatPr defaultColWidth="9.140625" defaultRowHeight="12.75"/>
  <cols>
    <col min="1" max="1" width="5.00390625" style="8" customWidth="1"/>
    <col min="2" max="2" width="37.140625" style="51" customWidth="1"/>
    <col min="3" max="5" width="14.7109375" style="51" customWidth="1"/>
    <col min="6" max="6" width="15.00390625" style="51" customWidth="1"/>
    <col min="7" max="7" width="42.7109375" style="51" customWidth="1"/>
    <col min="8" max="9" width="14.7109375" style="51" customWidth="1"/>
    <col min="10" max="14" width="13.7109375" style="51" customWidth="1"/>
    <col min="15" max="16384" width="9.140625" style="51" customWidth="1"/>
  </cols>
  <sheetData>
    <row r="1" spans="10:14" ht="31.5" customHeight="1">
      <c r="J1" s="100" t="s">
        <v>50</v>
      </c>
      <c r="K1" s="100"/>
      <c r="L1" s="100"/>
      <c r="M1" s="100"/>
      <c r="N1" s="100"/>
    </row>
    <row r="2" spans="9:14" ht="18.75" customHeight="1">
      <c r="I2" s="106" t="s">
        <v>118</v>
      </c>
      <c r="J2" s="106"/>
      <c r="K2" s="106"/>
      <c r="L2" s="106"/>
      <c r="M2" s="106"/>
      <c r="N2" s="106"/>
    </row>
    <row r="3" spans="1:14" s="52" customFormat="1" ht="36.75" customHeight="1">
      <c r="A3" s="107" t="s">
        <v>121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2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60" customHeight="1">
      <c r="A5" s="108" t="s">
        <v>53</v>
      </c>
      <c r="B5" s="104" t="s">
        <v>4</v>
      </c>
      <c r="C5" s="101" t="s">
        <v>9</v>
      </c>
      <c r="D5" s="102"/>
      <c r="E5" s="102"/>
      <c r="F5" s="103"/>
      <c r="G5" s="104" t="s">
        <v>36</v>
      </c>
      <c r="H5" s="104" t="s">
        <v>41</v>
      </c>
      <c r="I5" s="104" t="s">
        <v>37</v>
      </c>
      <c r="J5" s="101" t="s">
        <v>3</v>
      </c>
      <c r="K5" s="102"/>
      <c r="L5" s="102"/>
      <c r="M5" s="102"/>
      <c r="N5" s="103"/>
    </row>
    <row r="6" spans="1:14" ht="63" customHeight="1">
      <c r="A6" s="109"/>
      <c r="B6" s="105"/>
      <c r="C6" s="7" t="s">
        <v>16</v>
      </c>
      <c r="D6" s="7" t="s">
        <v>5</v>
      </c>
      <c r="E6" s="7" t="s">
        <v>52</v>
      </c>
      <c r="F6" s="7" t="s">
        <v>8</v>
      </c>
      <c r="G6" s="105"/>
      <c r="H6" s="105"/>
      <c r="I6" s="105"/>
      <c r="J6" s="55">
        <v>2017</v>
      </c>
      <c r="K6" s="55">
        <v>2018</v>
      </c>
      <c r="L6" s="55">
        <v>2019</v>
      </c>
      <c r="M6" s="55">
        <v>2020</v>
      </c>
      <c r="N6" s="55">
        <v>2021</v>
      </c>
    </row>
    <row r="7" spans="1:14" ht="15">
      <c r="A7" s="46">
        <v>1</v>
      </c>
      <c r="B7" s="56">
        <v>2</v>
      </c>
      <c r="C7" s="21">
        <v>3</v>
      </c>
      <c r="D7" s="21"/>
      <c r="E7" s="21"/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</row>
    <row r="8" spans="1:14" ht="15" customHeight="1">
      <c r="A8" s="94" t="s">
        <v>100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1:14" ht="91.5" customHeight="1">
      <c r="A9" s="97">
        <v>1</v>
      </c>
      <c r="B9" s="98" t="s">
        <v>101</v>
      </c>
      <c r="C9" s="90">
        <v>0</v>
      </c>
      <c r="D9" s="90">
        <v>41896</v>
      </c>
      <c r="E9" s="110">
        <v>382441</v>
      </c>
      <c r="F9" s="90">
        <v>0</v>
      </c>
      <c r="G9" s="40" t="s">
        <v>168</v>
      </c>
      <c r="H9" s="2" t="s">
        <v>39</v>
      </c>
      <c r="I9" s="18">
        <v>125</v>
      </c>
      <c r="J9" s="18">
        <v>102</v>
      </c>
      <c r="K9" s="18">
        <v>135</v>
      </c>
      <c r="L9" s="18">
        <v>107</v>
      </c>
      <c r="M9" s="18">
        <v>0</v>
      </c>
      <c r="N9" s="18">
        <v>0</v>
      </c>
    </row>
    <row r="10" spans="1:14" ht="31.5" customHeight="1">
      <c r="A10" s="97"/>
      <c r="B10" s="98"/>
      <c r="C10" s="93"/>
      <c r="D10" s="93"/>
      <c r="E10" s="111"/>
      <c r="F10" s="93"/>
      <c r="G10" s="41" t="s">
        <v>169</v>
      </c>
      <c r="H10" s="3" t="s">
        <v>39</v>
      </c>
      <c r="I10" s="18">
        <v>0</v>
      </c>
      <c r="J10" s="18">
        <v>785</v>
      </c>
      <c r="K10" s="18">
        <v>785</v>
      </c>
      <c r="L10" s="18">
        <v>448</v>
      </c>
      <c r="M10" s="18">
        <v>448</v>
      </c>
      <c r="N10" s="18">
        <v>448</v>
      </c>
    </row>
    <row r="11" spans="1:14" ht="76.5" customHeight="1">
      <c r="A11" s="97"/>
      <c r="B11" s="98"/>
      <c r="C11" s="93"/>
      <c r="D11" s="93"/>
      <c r="E11" s="111"/>
      <c r="F11" s="93"/>
      <c r="G11" s="41" t="s">
        <v>38</v>
      </c>
      <c r="H11" s="3" t="s">
        <v>40</v>
      </c>
      <c r="I11" s="18">
        <v>100</v>
      </c>
      <c r="J11" s="18">
        <v>100</v>
      </c>
      <c r="K11" s="18">
        <v>100</v>
      </c>
      <c r="L11" s="18">
        <v>100</v>
      </c>
      <c r="M11" s="18">
        <v>100</v>
      </c>
      <c r="N11" s="18">
        <v>100</v>
      </c>
    </row>
    <row r="12" spans="1:14" ht="30.75" customHeight="1">
      <c r="A12" s="97"/>
      <c r="B12" s="98"/>
      <c r="C12" s="91"/>
      <c r="D12" s="91"/>
      <c r="E12" s="112"/>
      <c r="F12" s="91"/>
      <c r="G12" s="41" t="s">
        <v>170</v>
      </c>
      <c r="H12" s="3" t="s">
        <v>40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</row>
    <row r="13" spans="1:14" ht="14.25">
      <c r="A13" s="94" t="s">
        <v>116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</row>
    <row r="14" spans="1:14" ht="77.25" customHeight="1">
      <c r="A14" s="97">
        <v>2</v>
      </c>
      <c r="B14" s="98" t="s">
        <v>139</v>
      </c>
      <c r="C14" s="90">
        <v>0</v>
      </c>
      <c r="D14" s="90">
        <v>0</v>
      </c>
      <c r="E14" s="92">
        <v>56012</v>
      </c>
      <c r="F14" s="92">
        <v>0</v>
      </c>
      <c r="G14" s="5" t="s">
        <v>43</v>
      </c>
      <c r="H14" s="62" t="s">
        <v>11</v>
      </c>
      <c r="I14" s="18">
        <v>19</v>
      </c>
      <c r="J14" s="18">
        <v>9</v>
      </c>
      <c r="K14" s="18">
        <v>7</v>
      </c>
      <c r="L14" s="18">
        <v>7</v>
      </c>
      <c r="M14" s="18">
        <v>7</v>
      </c>
      <c r="N14" s="18">
        <v>7</v>
      </c>
    </row>
    <row r="15" spans="1:14" ht="62.25" customHeight="1">
      <c r="A15" s="97"/>
      <c r="B15" s="99"/>
      <c r="C15" s="91"/>
      <c r="D15" s="91"/>
      <c r="E15" s="92"/>
      <c r="F15" s="92"/>
      <c r="G15" s="6" t="s">
        <v>42</v>
      </c>
      <c r="H15" s="4" t="s">
        <v>11</v>
      </c>
      <c r="I15" s="19">
        <v>10</v>
      </c>
      <c r="J15" s="19">
        <v>8</v>
      </c>
      <c r="K15" s="19">
        <v>7</v>
      </c>
      <c r="L15" s="19">
        <v>7</v>
      </c>
      <c r="M15" s="19">
        <v>7</v>
      </c>
      <c r="N15" s="18">
        <v>7</v>
      </c>
    </row>
  </sheetData>
  <sheetProtection/>
  <mergeCells count="24">
    <mergeCell ref="B5:B6"/>
    <mergeCell ref="B9:B12"/>
    <mergeCell ref="A3:N3"/>
    <mergeCell ref="A5:A6"/>
    <mergeCell ref="A8:N8"/>
    <mergeCell ref="A9:A12"/>
    <mergeCell ref="E9:E12"/>
    <mergeCell ref="J1:N1"/>
    <mergeCell ref="C5:F5"/>
    <mergeCell ref="G5:G6"/>
    <mergeCell ref="H5:H6"/>
    <mergeCell ref="I5:I6"/>
    <mergeCell ref="F14:F15"/>
    <mergeCell ref="C14:C15"/>
    <mergeCell ref="D9:D12"/>
    <mergeCell ref="J5:N5"/>
    <mergeCell ref="I2:N2"/>
    <mergeCell ref="D14:D15"/>
    <mergeCell ref="E14:E15"/>
    <mergeCell ref="C9:C12"/>
    <mergeCell ref="F9:F12"/>
    <mergeCell ref="A13:N13"/>
    <mergeCell ref="A14:A15"/>
    <mergeCell ref="B14:B15"/>
  </mergeCells>
  <printOptions/>
  <pageMargins left="0.35433070866141736" right="0.35433070866141736" top="0.5905511811023623" bottom="0.5905511811023623" header="0.5118110236220472" footer="0.5118110236220472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B1">
      <selection activeCell="B2" sqref="A1:IV16384"/>
    </sheetView>
  </sheetViews>
  <sheetFormatPr defaultColWidth="9.140625" defaultRowHeight="12.75"/>
  <cols>
    <col min="1" max="1" width="6.57421875" style="8" customWidth="1"/>
    <col min="2" max="2" width="66.7109375" style="8" customWidth="1"/>
    <col min="3" max="3" width="12.421875" style="8" customWidth="1"/>
    <col min="4" max="4" width="53.00390625" style="8" customWidth="1"/>
    <col min="5" max="5" width="35.00390625" style="8" customWidth="1"/>
    <col min="6" max="6" width="24.00390625" style="8" customWidth="1"/>
    <col min="7" max="16384" width="9.140625" style="8" customWidth="1"/>
  </cols>
  <sheetData>
    <row r="1" spans="2:6" ht="30.75" customHeight="1">
      <c r="B1" s="100" t="s">
        <v>109</v>
      </c>
      <c r="C1" s="100"/>
      <c r="D1" s="100"/>
      <c r="E1" s="100"/>
      <c r="F1" s="100"/>
    </row>
    <row r="2" spans="2:6" ht="16.5" customHeight="1">
      <c r="B2" s="113" t="s">
        <v>118</v>
      </c>
      <c r="C2" s="113"/>
      <c r="D2" s="113"/>
      <c r="E2" s="113"/>
      <c r="F2" s="113"/>
    </row>
    <row r="3" spans="1:6" ht="32.25" customHeight="1">
      <c r="A3" s="114" t="s">
        <v>131</v>
      </c>
      <c r="B3" s="114"/>
      <c r="C3" s="114"/>
      <c r="D3" s="114"/>
      <c r="E3" s="114"/>
      <c r="F3" s="114"/>
    </row>
    <row r="4" spans="1:6" ht="12.75">
      <c r="A4" s="53"/>
      <c r="B4" s="57"/>
      <c r="C4" s="53"/>
      <c r="D4" s="53"/>
      <c r="E4" s="53"/>
      <c r="F4" s="53"/>
    </row>
    <row r="5" spans="1:6" ht="25.5">
      <c r="A5" s="58" t="s">
        <v>53</v>
      </c>
      <c r="B5" s="16" t="s">
        <v>54</v>
      </c>
      <c r="C5" s="16" t="s">
        <v>41</v>
      </c>
      <c r="D5" s="58" t="s">
        <v>55</v>
      </c>
      <c r="E5" s="16" t="s">
        <v>56</v>
      </c>
      <c r="F5" s="16" t="s">
        <v>57</v>
      </c>
    </row>
    <row r="6" spans="1:6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</row>
    <row r="7" spans="1:6" ht="127.5">
      <c r="A7" s="58">
        <v>1</v>
      </c>
      <c r="B7" s="15" t="s">
        <v>58</v>
      </c>
      <c r="C7" s="24" t="s">
        <v>13</v>
      </c>
      <c r="D7" s="59" t="s">
        <v>59</v>
      </c>
      <c r="E7" s="16" t="s">
        <v>60</v>
      </c>
      <c r="F7" s="16" t="s">
        <v>61</v>
      </c>
    </row>
    <row r="8" spans="1:6" ht="102">
      <c r="A8" s="58">
        <v>2</v>
      </c>
      <c r="B8" s="15" t="s">
        <v>62</v>
      </c>
      <c r="C8" s="24" t="s">
        <v>13</v>
      </c>
      <c r="D8" s="59" t="s">
        <v>63</v>
      </c>
      <c r="E8" s="16" t="s">
        <v>64</v>
      </c>
      <c r="F8" s="16" t="s">
        <v>61</v>
      </c>
    </row>
    <row r="9" spans="1:6" ht="191.25">
      <c r="A9" s="58">
        <v>3</v>
      </c>
      <c r="B9" s="15" t="s">
        <v>65</v>
      </c>
      <c r="C9" s="24" t="s">
        <v>10</v>
      </c>
      <c r="D9" s="59" t="s">
        <v>66</v>
      </c>
      <c r="E9" s="16" t="s">
        <v>60</v>
      </c>
      <c r="F9" s="16" t="s">
        <v>61</v>
      </c>
    </row>
    <row r="10" spans="1:6" ht="140.25">
      <c r="A10" s="58">
        <v>4</v>
      </c>
      <c r="B10" s="15" t="s">
        <v>67</v>
      </c>
      <c r="C10" s="24" t="s">
        <v>10</v>
      </c>
      <c r="D10" s="59" t="s">
        <v>68</v>
      </c>
      <c r="E10" s="16" t="s">
        <v>69</v>
      </c>
      <c r="F10" s="16" t="s">
        <v>61</v>
      </c>
    </row>
    <row r="11" spans="1:6" ht="114.75">
      <c r="A11" s="58">
        <v>5</v>
      </c>
      <c r="B11" s="15" t="s">
        <v>70</v>
      </c>
      <c r="C11" s="24" t="s">
        <v>11</v>
      </c>
      <c r="D11" s="59" t="s">
        <v>71</v>
      </c>
      <c r="E11" s="16" t="s">
        <v>64</v>
      </c>
      <c r="F11" s="16" t="s">
        <v>61</v>
      </c>
    </row>
    <row r="12" spans="1:6" ht="114.75">
      <c r="A12" s="58">
        <v>6</v>
      </c>
      <c r="B12" s="15" t="s">
        <v>72</v>
      </c>
      <c r="C12" s="24" t="s">
        <v>11</v>
      </c>
      <c r="D12" s="59" t="s">
        <v>73</v>
      </c>
      <c r="E12" s="16" t="s">
        <v>64</v>
      </c>
      <c r="F12" s="16" t="s">
        <v>61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9" sqref="A1:IV16384"/>
    </sheetView>
  </sheetViews>
  <sheetFormatPr defaultColWidth="9.140625" defaultRowHeight="12.75"/>
  <cols>
    <col min="1" max="1" width="57.00390625" style="8" customWidth="1"/>
    <col min="2" max="2" width="49.140625" style="8" customWidth="1"/>
    <col min="3" max="3" width="32.140625" style="8" customWidth="1"/>
    <col min="4" max="4" width="40.421875" style="61" customWidth="1"/>
    <col min="5" max="5" width="39.421875" style="8" customWidth="1"/>
    <col min="6" max="16384" width="9.140625" style="8" customWidth="1"/>
  </cols>
  <sheetData>
    <row r="1" spans="1:5" ht="30" customHeight="1">
      <c r="A1" s="100" t="s">
        <v>163</v>
      </c>
      <c r="B1" s="100"/>
      <c r="C1" s="100"/>
      <c r="D1" s="100"/>
      <c r="E1" s="100"/>
    </row>
    <row r="2" spans="1:5" ht="18" customHeight="1">
      <c r="A2" s="113" t="s">
        <v>119</v>
      </c>
      <c r="B2" s="113"/>
      <c r="C2" s="113"/>
      <c r="D2" s="113"/>
      <c r="E2" s="113"/>
    </row>
    <row r="3" spans="1:5" s="12" customFormat="1" ht="33" customHeight="1">
      <c r="A3" s="107" t="s">
        <v>122</v>
      </c>
      <c r="B3" s="107"/>
      <c r="C3" s="107"/>
      <c r="D3" s="107"/>
      <c r="E3" s="107"/>
    </row>
    <row r="4" spans="1:3" s="12" customFormat="1" ht="15.75">
      <c r="A4" s="10"/>
      <c r="B4" s="10"/>
      <c r="C4" s="11"/>
    </row>
    <row r="5" spans="1:5" ht="15" customHeight="1">
      <c r="A5" s="115" t="s">
        <v>44</v>
      </c>
      <c r="B5" s="116" t="s">
        <v>45</v>
      </c>
      <c r="C5" s="115" t="s">
        <v>46</v>
      </c>
      <c r="D5" s="115" t="s">
        <v>47</v>
      </c>
      <c r="E5" s="116" t="s">
        <v>48</v>
      </c>
    </row>
    <row r="6" spans="1:5" ht="30" customHeight="1">
      <c r="A6" s="115"/>
      <c r="B6" s="117"/>
      <c r="C6" s="115"/>
      <c r="D6" s="115"/>
      <c r="E6" s="117"/>
    </row>
    <row r="7" spans="1:5" ht="15">
      <c r="A7" s="21">
        <v>1</v>
      </c>
      <c r="B7" s="21">
        <v>2</v>
      </c>
      <c r="C7" s="21">
        <v>3</v>
      </c>
      <c r="D7" s="21">
        <v>4</v>
      </c>
      <c r="E7" s="21">
        <v>5</v>
      </c>
    </row>
    <row r="8" spans="1:5" ht="90">
      <c r="A8" s="80" t="s">
        <v>24</v>
      </c>
      <c r="B8" s="20" t="s">
        <v>5</v>
      </c>
      <c r="C8" s="22" t="s">
        <v>108</v>
      </c>
      <c r="D8" s="60" t="s">
        <v>175</v>
      </c>
      <c r="E8" s="22" t="s">
        <v>108</v>
      </c>
    </row>
    <row r="9" spans="1:5" ht="90">
      <c r="A9" s="82"/>
      <c r="B9" s="20" t="s">
        <v>52</v>
      </c>
      <c r="C9" s="22" t="s">
        <v>108</v>
      </c>
      <c r="D9" s="60" t="s">
        <v>183</v>
      </c>
      <c r="E9" s="22" t="s">
        <v>108</v>
      </c>
    </row>
    <row r="10" spans="1:5" ht="90">
      <c r="A10" s="20" t="s">
        <v>147</v>
      </c>
      <c r="B10" s="20" t="s">
        <v>52</v>
      </c>
      <c r="C10" s="44" t="s">
        <v>145</v>
      </c>
      <c r="D10" s="60" t="s">
        <v>124</v>
      </c>
      <c r="E10" s="22" t="s">
        <v>108</v>
      </c>
    </row>
    <row r="11" spans="1:5" ht="90">
      <c r="A11" s="20" t="s">
        <v>154</v>
      </c>
      <c r="B11" s="20" t="s">
        <v>52</v>
      </c>
      <c r="C11" s="44" t="s">
        <v>146</v>
      </c>
      <c r="D11" s="60" t="s">
        <v>125</v>
      </c>
      <c r="E11" s="22" t="s">
        <v>108</v>
      </c>
    </row>
    <row r="12" spans="1:5" ht="90">
      <c r="A12" s="23" t="s">
        <v>182</v>
      </c>
      <c r="B12" s="20" t="s">
        <v>5</v>
      </c>
      <c r="C12" s="30" t="s">
        <v>159</v>
      </c>
      <c r="D12" s="60" t="s">
        <v>175</v>
      </c>
      <c r="E12" s="22" t="s">
        <v>108</v>
      </c>
    </row>
    <row r="13" spans="1:5" ht="153.75" customHeight="1">
      <c r="A13" s="23" t="s">
        <v>178</v>
      </c>
      <c r="B13" s="20" t="s">
        <v>52</v>
      </c>
      <c r="C13" s="44" t="s">
        <v>164</v>
      </c>
      <c r="D13" s="60" t="s">
        <v>126</v>
      </c>
      <c r="E13" s="22" t="s">
        <v>108</v>
      </c>
    </row>
    <row r="14" spans="1:5" ht="154.5" customHeight="1">
      <c r="A14" s="23" t="s">
        <v>179</v>
      </c>
      <c r="B14" s="20" t="s">
        <v>52</v>
      </c>
      <c r="C14" s="45" t="s">
        <v>165</v>
      </c>
      <c r="D14" s="20" t="s">
        <v>127</v>
      </c>
      <c r="E14" s="30" t="s">
        <v>108</v>
      </c>
    </row>
    <row r="15" spans="1:5" ht="90">
      <c r="A15" s="23" t="s">
        <v>180</v>
      </c>
      <c r="B15" s="20" t="s">
        <v>52</v>
      </c>
      <c r="C15" s="30" t="s">
        <v>161</v>
      </c>
      <c r="D15" s="20" t="s">
        <v>128</v>
      </c>
      <c r="E15" s="30" t="s">
        <v>108</v>
      </c>
    </row>
    <row r="16" spans="1:5" ht="90">
      <c r="A16" s="23" t="s">
        <v>155</v>
      </c>
      <c r="B16" s="20" t="s">
        <v>52</v>
      </c>
      <c r="C16" s="30" t="s">
        <v>160</v>
      </c>
      <c r="D16" s="20" t="s">
        <v>129</v>
      </c>
      <c r="E16" s="30" t="s">
        <v>108</v>
      </c>
    </row>
    <row r="17" spans="1:5" ht="90">
      <c r="A17" s="23" t="s">
        <v>156</v>
      </c>
      <c r="B17" s="20" t="s">
        <v>52</v>
      </c>
      <c r="C17" s="30" t="s">
        <v>159</v>
      </c>
      <c r="D17" s="20" t="s">
        <v>176</v>
      </c>
      <c r="E17" s="30" t="s">
        <v>108</v>
      </c>
    </row>
    <row r="18" spans="1:5" ht="90">
      <c r="A18" s="23" t="s">
        <v>157</v>
      </c>
      <c r="B18" s="20" t="s">
        <v>52</v>
      </c>
      <c r="C18" s="30" t="s">
        <v>159</v>
      </c>
      <c r="D18" s="20" t="s">
        <v>130</v>
      </c>
      <c r="E18" s="30" t="s">
        <v>108</v>
      </c>
    </row>
  </sheetData>
  <sheetProtection/>
  <mergeCells count="9">
    <mergeCell ref="A8:A9"/>
    <mergeCell ref="A1:E1"/>
    <mergeCell ref="A2:E2"/>
    <mergeCell ref="A3:E3"/>
    <mergeCell ref="D5:D6"/>
    <mergeCell ref="E5:E6"/>
    <mergeCell ref="A5:A6"/>
    <mergeCell ref="B5:B6"/>
    <mergeCell ref="C5:C6"/>
  </mergeCells>
  <printOptions/>
  <pageMargins left="0.3543307086614173" right="0.3543307086614173" top="0.5905511811023622" bottom="0.5905511811023622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43">
      <selection activeCell="E67" sqref="A1:IV16384"/>
    </sheetView>
  </sheetViews>
  <sheetFormatPr defaultColWidth="9.140625" defaultRowHeight="12.75"/>
  <cols>
    <col min="1" max="1" width="7.00390625" style="8" customWidth="1"/>
    <col min="2" max="2" width="30.7109375" style="8" customWidth="1"/>
    <col min="3" max="3" width="12.28125" style="8" customWidth="1"/>
    <col min="4" max="4" width="21.57421875" style="8" customWidth="1"/>
    <col min="5" max="11" width="14.7109375" style="8" customWidth="1"/>
    <col min="12" max="13" width="30.7109375" style="8" customWidth="1"/>
    <col min="14" max="16384" width="9.140625" style="8" customWidth="1"/>
  </cols>
  <sheetData>
    <row r="1" spans="3:13" ht="30" customHeight="1">
      <c r="C1" s="9"/>
      <c r="E1" s="9"/>
      <c r="F1" s="9"/>
      <c r="G1" s="9"/>
      <c r="H1" s="9"/>
      <c r="I1" s="100" t="s">
        <v>110</v>
      </c>
      <c r="J1" s="100"/>
      <c r="K1" s="100"/>
      <c r="L1" s="100"/>
      <c r="M1" s="100"/>
    </row>
    <row r="2" spans="3:13" ht="15" customHeight="1">
      <c r="C2" s="9"/>
      <c r="E2" s="9"/>
      <c r="F2" s="9"/>
      <c r="G2" s="9"/>
      <c r="H2" s="9"/>
      <c r="I2" s="113" t="s">
        <v>119</v>
      </c>
      <c r="J2" s="113"/>
      <c r="K2" s="113"/>
      <c r="L2" s="113"/>
      <c r="M2" s="113"/>
    </row>
    <row r="3" spans="1:13" s="12" customFormat="1" ht="31.5" customHeight="1">
      <c r="A3" s="107" t="s">
        <v>120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0" s="12" customFormat="1" ht="15.75">
      <c r="A4" s="10"/>
      <c r="B4" s="10"/>
      <c r="C4" s="11"/>
      <c r="D4" s="10"/>
      <c r="E4" s="11"/>
      <c r="F4" s="11"/>
      <c r="G4" s="11"/>
      <c r="H4" s="11"/>
      <c r="I4" s="11"/>
      <c r="J4" s="11"/>
    </row>
    <row r="5" spans="1:13" ht="15" customHeight="1">
      <c r="A5" s="119" t="s">
        <v>2</v>
      </c>
      <c r="B5" s="119" t="s">
        <v>6</v>
      </c>
      <c r="C5" s="119" t="s">
        <v>18</v>
      </c>
      <c r="D5" s="119" t="s">
        <v>17</v>
      </c>
      <c r="E5" s="119" t="s">
        <v>140</v>
      </c>
      <c r="F5" s="119" t="s">
        <v>19</v>
      </c>
      <c r="G5" s="119" t="s">
        <v>20</v>
      </c>
      <c r="H5" s="119"/>
      <c r="I5" s="119"/>
      <c r="J5" s="119"/>
      <c r="K5" s="119"/>
      <c r="L5" s="119" t="s">
        <v>21</v>
      </c>
      <c r="M5" s="119" t="s">
        <v>22</v>
      </c>
    </row>
    <row r="6" spans="1:13" ht="38.25" customHeight="1">
      <c r="A6" s="119"/>
      <c r="B6" s="119"/>
      <c r="C6" s="119"/>
      <c r="D6" s="119"/>
      <c r="E6" s="119"/>
      <c r="F6" s="119"/>
      <c r="G6" s="16">
        <v>2017</v>
      </c>
      <c r="H6" s="16">
        <v>2018</v>
      </c>
      <c r="I6" s="16">
        <v>2019</v>
      </c>
      <c r="J6" s="16">
        <v>2020</v>
      </c>
      <c r="K6" s="16">
        <v>2021</v>
      </c>
      <c r="L6" s="119"/>
      <c r="M6" s="119"/>
    </row>
    <row r="7" spans="1:13" ht="12.75">
      <c r="A7" s="14">
        <v>1</v>
      </c>
      <c r="B7" s="14">
        <v>2</v>
      </c>
      <c r="C7" s="14">
        <v>5</v>
      </c>
      <c r="D7" s="14">
        <v>4</v>
      </c>
      <c r="E7" s="14">
        <v>6</v>
      </c>
      <c r="F7" s="14">
        <v>7</v>
      </c>
      <c r="G7" s="16">
        <v>8</v>
      </c>
      <c r="H7" s="16">
        <v>9</v>
      </c>
      <c r="I7" s="16">
        <v>10</v>
      </c>
      <c r="J7" s="16">
        <v>11</v>
      </c>
      <c r="K7" s="16">
        <v>12</v>
      </c>
      <c r="L7" s="14">
        <v>13</v>
      </c>
      <c r="M7" s="14">
        <v>14</v>
      </c>
    </row>
    <row r="8" spans="1:13" ht="12.75">
      <c r="A8" s="119">
        <v>1</v>
      </c>
      <c r="B8" s="120" t="s">
        <v>111</v>
      </c>
      <c r="C8" s="127"/>
      <c r="D8" s="31" t="s">
        <v>0</v>
      </c>
      <c r="E8" s="37">
        <f>SUM(E9:E12)</f>
        <v>94000</v>
      </c>
      <c r="F8" s="32">
        <f>SUM(G8:K8)</f>
        <v>424337</v>
      </c>
      <c r="G8" s="32">
        <f>SUM(G9:G12)</f>
        <v>130337</v>
      </c>
      <c r="H8" s="32">
        <f>SUM(H9:H12)</f>
        <v>73500</v>
      </c>
      <c r="I8" s="32">
        <f>SUM(I9:I12)</f>
        <v>73500</v>
      </c>
      <c r="J8" s="32">
        <f>SUM(J9:J12)</f>
        <v>73500</v>
      </c>
      <c r="K8" s="32">
        <f>SUM(K9:K12)</f>
        <v>73500</v>
      </c>
      <c r="L8" s="118" t="s">
        <v>108</v>
      </c>
      <c r="M8" s="118" t="s">
        <v>108</v>
      </c>
    </row>
    <row r="9" spans="1:13" ht="27.75" customHeight="1">
      <c r="A9" s="119"/>
      <c r="B9" s="120"/>
      <c r="C9" s="127"/>
      <c r="D9" s="15" t="s">
        <v>16</v>
      </c>
      <c r="E9" s="37">
        <f>SUM(E15,E20,E25,E30)</f>
        <v>0</v>
      </c>
      <c r="F9" s="37">
        <f>SUM(G9:K9)</f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18"/>
      <c r="M9" s="118"/>
    </row>
    <row r="10" spans="1:13" ht="25.5">
      <c r="A10" s="119"/>
      <c r="B10" s="120"/>
      <c r="C10" s="127"/>
      <c r="D10" s="15" t="s">
        <v>23</v>
      </c>
      <c r="E10" s="37">
        <f>SUM(E16,E21,E26,E31)</f>
        <v>0</v>
      </c>
      <c r="F10" s="37">
        <f>SUM(G10:K10)</f>
        <v>41896</v>
      </c>
      <c r="G10" s="37">
        <f>SUM(G16,G21,G26,G31)</f>
        <v>41896</v>
      </c>
      <c r="H10" s="37">
        <f aca="true" t="shared" si="0" ref="G10:K11">SUM(H16,H21,H26,H31)</f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118"/>
      <c r="M10" s="118"/>
    </row>
    <row r="11" spans="1:13" ht="28.5" customHeight="1">
      <c r="A11" s="119"/>
      <c r="B11" s="121"/>
      <c r="C11" s="127"/>
      <c r="D11" s="15" t="s">
        <v>52</v>
      </c>
      <c r="E11" s="37">
        <f>SUM(E17,E22,E27,E32)</f>
        <v>94000</v>
      </c>
      <c r="F11" s="37">
        <f>SUM(G11:K11)</f>
        <v>382441</v>
      </c>
      <c r="G11" s="37">
        <f>SUM(G17,G22,G27,G32)</f>
        <v>88441</v>
      </c>
      <c r="H11" s="37">
        <f t="shared" si="0"/>
        <v>73500</v>
      </c>
      <c r="I11" s="37">
        <f t="shared" si="0"/>
        <v>73500</v>
      </c>
      <c r="J11" s="37">
        <f t="shared" si="0"/>
        <v>73500</v>
      </c>
      <c r="K11" s="37">
        <f t="shared" si="0"/>
        <v>73500</v>
      </c>
      <c r="L11" s="118"/>
      <c r="M11" s="118"/>
    </row>
    <row r="12" spans="1:13" ht="25.5">
      <c r="A12" s="119"/>
      <c r="B12" s="121"/>
      <c r="C12" s="127"/>
      <c r="D12" s="15" t="s">
        <v>8</v>
      </c>
      <c r="E12" s="37">
        <f>SUM(E18,E23,E28,E33)</f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118"/>
      <c r="M12" s="118"/>
    </row>
    <row r="13" spans="1:13" ht="12.75">
      <c r="A13" s="124" t="s">
        <v>134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ht="12.75">
      <c r="A14" s="123" t="s">
        <v>28</v>
      </c>
      <c r="B14" s="122" t="s">
        <v>141</v>
      </c>
      <c r="C14" s="127" t="s">
        <v>25</v>
      </c>
      <c r="D14" s="31" t="s">
        <v>0</v>
      </c>
      <c r="E14" s="37">
        <f>SUM(E15:E18)</f>
        <v>70000</v>
      </c>
      <c r="F14" s="32">
        <f>SUM(G14:K14)</f>
        <v>361665</v>
      </c>
      <c r="G14" s="32">
        <v>67665</v>
      </c>
      <c r="H14" s="32">
        <v>73500</v>
      </c>
      <c r="I14" s="32">
        <v>73500</v>
      </c>
      <c r="J14" s="32">
        <v>73500</v>
      </c>
      <c r="K14" s="32">
        <v>73500</v>
      </c>
      <c r="L14" s="118" t="s">
        <v>158</v>
      </c>
      <c r="M14" s="118" t="s">
        <v>33</v>
      </c>
    </row>
    <row r="15" spans="1:13" ht="25.5" customHeight="1">
      <c r="A15" s="123"/>
      <c r="B15" s="122"/>
      <c r="C15" s="127"/>
      <c r="D15" s="15" t="s">
        <v>16</v>
      </c>
      <c r="E15" s="37">
        <v>0</v>
      </c>
      <c r="F15" s="37">
        <f>SUM(G15:K15)</f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118"/>
      <c r="M15" s="118"/>
    </row>
    <row r="16" spans="1:13" ht="25.5">
      <c r="A16" s="123"/>
      <c r="B16" s="122"/>
      <c r="C16" s="127"/>
      <c r="D16" s="15" t="s">
        <v>23</v>
      </c>
      <c r="E16" s="37">
        <v>0</v>
      </c>
      <c r="F16" s="37">
        <f>SUM(G16:K16)</f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118"/>
      <c r="M16" s="118"/>
    </row>
    <row r="17" spans="1:13" ht="27.75" customHeight="1">
      <c r="A17" s="123"/>
      <c r="B17" s="122"/>
      <c r="C17" s="127"/>
      <c r="D17" s="15" t="s">
        <v>52</v>
      </c>
      <c r="E17" s="37">
        <v>70000</v>
      </c>
      <c r="F17" s="37">
        <f>SUM(G17:K17)</f>
        <v>361665</v>
      </c>
      <c r="G17" s="37">
        <v>67665</v>
      </c>
      <c r="H17" s="37">
        <v>73500</v>
      </c>
      <c r="I17" s="37">
        <v>73500</v>
      </c>
      <c r="J17" s="37">
        <v>73500</v>
      </c>
      <c r="K17" s="37">
        <v>73500</v>
      </c>
      <c r="L17" s="118"/>
      <c r="M17" s="118"/>
    </row>
    <row r="18" spans="1:13" ht="25.5">
      <c r="A18" s="123"/>
      <c r="B18" s="122"/>
      <c r="C18" s="127"/>
      <c r="D18" s="15" t="s">
        <v>8</v>
      </c>
      <c r="E18" s="37">
        <v>0</v>
      </c>
      <c r="F18" s="37">
        <f>SUM(G18:K18)</f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118"/>
      <c r="M18" s="118"/>
    </row>
    <row r="19" spans="1:13" ht="12.75">
      <c r="A19" s="123" t="s">
        <v>29</v>
      </c>
      <c r="B19" s="122" t="s">
        <v>142</v>
      </c>
      <c r="C19" s="127" t="s">
        <v>25</v>
      </c>
      <c r="D19" s="31" t="s">
        <v>0</v>
      </c>
      <c r="E19" s="37">
        <f>SUM(E20:E23)</f>
        <v>24000</v>
      </c>
      <c r="F19" s="32">
        <f aca="true" t="shared" si="1" ref="F19:F33">SUM(G19:K19)</f>
        <v>20776</v>
      </c>
      <c r="G19" s="32">
        <v>20776</v>
      </c>
      <c r="H19" s="32">
        <v>0</v>
      </c>
      <c r="I19" s="32">
        <v>0</v>
      </c>
      <c r="J19" s="32">
        <v>0</v>
      </c>
      <c r="K19" s="32">
        <v>0</v>
      </c>
      <c r="L19" s="118" t="s">
        <v>158</v>
      </c>
      <c r="M19" s="118" t="s">
        <v>30</v>
      </c>
    </row>
    <row r="20" spans="1:13" ht="25.5" customHeight="1">
      <c r="A20" s="123"/>
      <c r="B20" s="122"/>
      <c r="C20" s="127"/>
      <c r="D20" s="15" t="s">
        <v>16</v>
      </c>
      <c r="E20" s="37">
        <v>0</v>
      </c>
      <c r="F20" s="37">
        <f t="shared" si="1"/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118"/>
      <c r="M20" s="118"/>
    </row>
    <row r="21" spans="1:13" ht="25.5">
      <c r="A21" s="123"/>
      <c r="B21" s="122"/>
      <c r="C21" s="127"/>
      <c r="D21" s="15" t="s">
        <v>23</v>
      </c>
      <c r="E21" s="37">
        <v>0</v>
      </c>
      <c r="F21" s="37">
        <f t="shared" si="1"/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18"/>
      <c r="M21" s="118"/>
    </row>
    <row r="22" spans="1:13" ht="30" customHeight="1">
      <c r="A22" s="123"/>
      <c r="B22" s="122"/>
      <c r="C22" s="127"/>
      <c r="D22" s="15" t="s">
        <v>52</v>
      </c>
      <c r="E22" s="37">
        <v>24000</v>
      </c>
      <c r="F22" s="37">
        <f t="shared" si="1"/>
        <v>20776</v>
      </c>
      <c r="G22" s="37">
        <v>20776</v>
      </c>
      <c r="H22" s="37">
        <v>0</v>
      </c>
      <c r="I22" s="37">
        <v>0</v>
      </c>
      <c r="J22" s="37">
        <v>0</v>
      </c>
      <c r="K22" s="37">
        <v>0</v>
      </c>
      <c r="L22" s="118"/>
      <c r="M22" s="118"/>
    </row>
    <row r="23" spans="1:13" ht="25.5">
      <c r="A23" s="123"/>
      <c r="B23" s="122"/>
      <c r="C23" s="127"/>
      <c r="D23" s="15" t="s">
        <v>8</v>
      </c>
      <c r="E23" s="37">
        <v>0</v>
      </c>
      <c r="F23" s="37">
        <f t="shared" si="1"/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18"/>
      <c r="M23" s="118"/>
    </row>
    <row r="24" spans="1:13" ht="12.75">
      <c r="A24" s="123" t="s">
        <v>31</v>
      </c>
      <c r="B24" s="122" t="s">
        <v>171</v>
      </c>
      <c r="C24" s="127" t="s">
        <v>25</v>
      </c>
      <c r="D24" s="31" t="s">
        <v>0</v>
      </c>
      <c r="E24" s="37">
        <f>SUM(E25:E28)</f>
        <v>0</v>
      </c>
      <c r="F24" s="32">
        <f>SUM(G24:K24)</f>
        <v>41896</v>
      </c>
      <c r="G24" s="32">
        <f>SUM(G25:G28)</f>
        <v>41896</v>
      </c>
      <c r="H24" s="32">
        <f>SUM(H25:H28)</f>
        <v>0</v>
      </c>
      <c r="I24" s="32">
        <f>SUM(I25:I28)</f>
        <v>0</v>
      </c>
      <c r="J24" s="32">
        <f>SUM(J25:J28)</f>
        <v>0</v>
      </c>
      <c r="K24" s="32">
        <f>SUM(K25:K28)</f>
        <v>0</v>
      </c>
      <c r="L24" s="118" t="s">
        <v>26</v>
      </c>
      <c r="M24" s="118" t="s">
        <v>27</v>
      </c>
    </row>
    <row r="25" spans="1:13" ht="25.5" customHeight="1">
      <c r="A25" s="123"/>
      <c r="B25" s="122"/>
      <c r="C25" s="127"/>
      <c r="D25" s="15" t="s">
        <v>16</v>
      </c>
      <c r="E25" s="37">
        <v>0</v>
      </c>
      <c r="F25" s="37">
        <f>SUM(G25:K25)</f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118"/>
      <c r="M25" s="118"/>
    </row>
    <row r="26" spans="1:13" ht="28.5" customHeight="1">
      <c r="A26" s="123"/>
      <c r="B26" s="122"/>
      <c r="C26" s="127"/>
      <c r="D26" s="15" t="s">
        <v>23</v>
      </c>
      <c r="E26" s="37">
        <v>0</v>
      </c>
      <c r="F26" s="37">
        <f>SUM(G26:K26)</f>
        <v>41896</v>
      </c>
      <c r="G26" s="37">
        <v>41896</v>
      </c>
      <c r="H26" s="37">
        <v>0</v>
      </c>
      <c r="I26" s="37">
        <v>0</v>
      </c>
      <c r="J26" s="37">
        <v>0</v>
      </c>
      <c r="K26" s="37">
        <v>0</v>
      </c>
      <c r="L26" s="118"/>
      <c r="M26" s="118"/>
    </row>
    <row r="27" spans="1:13" ht="27.75" customHeight="1">
      <c r="A27" s="123"/>
      <c r="B27" s="122"/>
      <c r="C27" s="127"/>
      <c r="D27" s="15" t="s">
        <v>52</v>
      </c>
      <c r="E27" s="37">
        <v>0</v>
      </c>
      <c r="F27" s="37">
        <f>SUM(G27:K27)</f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118"/>
      <c r="M27" s="118"/>
    </row>
    <row r="28" spans="1:13" ht="25.5">
      <c r="A28" s="123"/>
      <c r="B28" s="122"/>
      <c r="C28" s="127"/>
      <c r="D28" s="15" t="s">
        <v>8</v>
      </c>
      <c r="E28" s="37">
        <v>0</v>
      </c>
      <c r="F28" s="37">
        <f>SUM(G28:K28)</f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118"/>
      <c r="M28" s="118"/>
    </row>
    <row r="29" spans="1:13" ht="12.75">
      <c r="A29" s="123" t="s">
        <v>181</v>
      </c>
      <c r="B29" s="122" t="s">
        <v>177</v>
      </c>
      <c r="C29" s="127" t="s">
        <v>25</v>
      </c>
      <c r="D29" s="31" t="s">
        <v>0</v>
      </c>
      <c r="E29" s="37">
        <f>SUM(E30:E33)</f>
        <v>0</v>
      </c>
      <c r="F29" s="32">
        <f t="shared" si="1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118" t="s">
        <v>26</v>
      </c>
      <c r="M29" s="118" t="s">
        <v>32</v>
      </c>
    </row>
    <row r="30" spans="1:13" ht="25.5" customHeight="1">
      <c r="A30" s="123"/>
      <c r="B30" s="122"/>
      <c r="C30" s="127"/>
      <c r="D30" s="15" t="s">
        <v>16</v>
      </c>
      <c r="E30" s="37">
        <v>0</v>
      </c>
      <c r="F30" s="37">
        <f t="shared" si="1"/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18"/>
      <c r="M30" s="118"/>
    </row>
    <row r="31" spans="1:13" ht="25.5">
      <c r="A31" s="123"/>
      <c r="B31" s="122"/>
      <c r="C31" s="127"/>
      <c r="D31" s="15" t="s">
        <v>23</v>
      </c>
      <c r="E31" s="37">
        <v>0</v>
      </c>
      <c r="F31" s="37">
        <f t="shared" si="1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18"/>
      <c r="M31" s="118"/>
    </row>
    <row r="32" spans="1:13" ht="28.5" customHeight="1">
      <c r="A32" s="123"/>
      <c r="B32" s="122"/>
      <c r="C32" s="127"/>
      <c r="D32" s="15" t="s">
        <v>52</v>
      </c>
      <c r="E32" s="37">
        <v>0</v>
      </c>
      <c r="F32" s="37">
        <f t="shared" si="1"/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18"/>
      <c r="M32" s="118"/>
    </row>
    <row r="33" spans="1:13" ht="25.5" customHeight="1">
      <c r="A33" s="123"/>
      <c r="B33" s="122"/>
      <c r="C33" s="127"/>
      <c r="D33" s="15" t="s">
        <v>8</v>
      </c>
      <c r="E33" s="37">
        <v>0</v>
      </c>
      <c r="F33" s="37">
        <f t="shared" si="1"/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118"/>
      <c r="M33" s="118"/>
    </row>
    <row r="34" spans="1:13" ht="12.75">
      <c r="A34" s="119">
        <v>2</v>
      </c>
      <c r="B34" s="120" t="s">
        <v>114</v>
      </c>
      <c r="C34" s="127"/>
      <c r="D34" s="31" t="s">
        <v>0</v>
      </c>
      <c r="E34" s="37">
        <f>SUM(E35:E38)</f>
        <v>15684</v>
      </c>
      <c r="F34" s="32">
        <f>SUM(G34:K34)</f>
        <v>56012</v>
      </c>
      <c r="G34" s="32">
        <f>SUM(G35:G38)</f>
        <v>28236</v>
      </c>
      <c r="H34" s="32">
        <f>SUM(H35:H38)</f>
        <v>6944</v>
      </c>
      <c r="I34" s="32">
        <f>SUM(I35:I38)</f>
        <v>6944</v>
      </c>
      <c r="J34" s="32">
        <f>SUM(J35:J38)</f>
        <v>6944</v>
      </c>
      <c r="K34" s="32">
        <f>SUM(K35:K38)</f>
        <v>6944</v>
      </c>
      <c r="L34" s="118" t="s">
        <v>108</v>
      </c>
      <c r="M34" s="118" t="s">
        <v>108</v>
      </c>
    </row>
    <row r="35" spans="1:13" ht="25.5">
      <c r="A35" s="119"/>
      <c r="B35" s="120"/>
      <c r="C35" s="127"/>
      <c r="D35" s="15" t="s">
        <v>16</v>
      </c>
      <c r="E35" s="37">
        <v>0</v>
      </c>
      <c r="F35" s="37">
        <f>SUM(G35:K35)</f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18"/>
      <c r="M35" s="118"/>
    </row>
    <row r="36" spans="1:13" ht="25.5">
      <c r="A36" s="119"/>
      <c r="B36" s="121"/>
      <c r="C36" s="127"/>
      <c r="D36" s="15" t="s">
        <v>23</v>
      </c>
      <c r="E36" s="37">
        <f>SUM(E42,E47,E52,E57,E62,E67)</f>
        <v>0</v>
      </c>
      <c r="F36" s="37">
        <f aca="true" t="shared" si="2" ref="F36:F49">SUM(G36:K36)</f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18"/>
      <c r="M36" s="118"/>
    </row>
    <row r="37" spans="1:13" ht="29.25" customHeight="1">
      <c r="A37" s="119"/>
      <c r="B37" s="121"/>
      <c r="C37" s="127"/>
      <c r="D37" s="15" t="s">
        <v>52</v>
      </c>
      <c r="E37" s="37">
        <f>SUM(E43,E48,E53,E58,E63,E68)</f>
        <v>15684</v>
      </c>
      <c r="F37" s="37">
        <f>SUM(G37:K37)</f>
        <v>56012</v>
      </c>
      <c r="G37" s="37">
        <f>SUM(G43,G48,G53,G58,G63,G68)</f>
        <v>28236</v>
      </c>
      <c r="H37" s="37">
        <f>SUM(H43,H48,H53,H58,H63,H68)</f>
        <v>6944</v>
      </c>
      <c r="I37" s="37">
        <f>SUM(I43,I48,I53,I58,I63,I68)</f>
        <v>6944</v>
      </c>
      <c r="J37" s="37">
        <f>SUM(J43,J48,J53,J58,J63,J68)</f>
        <v>6944</v>
      </c>
      <c r="K37" s="37">
        <f>SUM(K43,K48,K53,K58,K63,K68)</f>
        <v>6944</v>
      </c>
      <c r="L37" s="118"/>
      <c r="M37" s="118"/>
    </row>
    <row r="38" spans="1:13" ht="25.5">
      <c r="A38" s="119"/>
      <c r="B38" s="121"/>
      <c r="C38" s="127"/>
      <c r="D38" s="15" t="s">
        <v>8</v>
      </c>
      <c r="E38" s="37">
        <f>SUM(E44,E49,E54,E59,E64,E69)</f>
        <v>0</v>
      </c>
      <c r="F38" s="37">
        <f t="shared" si="2"/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18"/>
      <c r="M38" s="118"/>
    </row>
    <row r="39" spans="1:13" ht="12.75">
      <c r="A39" s="124" t="s">
        <v>134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3" ht="12.75">
      <c r="A40" s="123" t="s">
        <v>148</v>
      </c>
      <c r="B40" s="122" t="s">
        <v>172</v>
      </c>
      <c r="C40" s="127" t="s">
        <v>25</v>
      </c>
      <c r="D40" s="31" t="s">
        <v>0</v>
      </c>
      <c r="E40" s="37">
        <f>SUM(E41:E44)</f>
        <v>3420</v>
      </c>
      <c r="F40" s="32">
        <f t="shared" si="2"/>
        <v>18290</v>
      </c>
      <c r="G40" s="32">
        <v>4402</v>
      </c>
      <c r="H40" s="32">
        <v>3472</v>
      </c>
      <c r="I40" s="32">
        <v>3472</v>
      </c>
      <c r="J40" s="32">
        <v>3472</v>
      </c>
      <c r="K40" s="32">
        <v>3472</v>
      </c>
      <c r="L40" s="118" t="s">
        <v>26</v>
      </c>
      <c r="M40" s="118" t="s">
        <v>34</v>
      </c>
    </row>
    <row r="41" spans="1:13" ht="25.5" customHeight="1">
      <c r="A41" s="123"/>
      <c r="B41" s="122"/>
      <c r="C41" s="127"/>
      <c r="D41" s="15" t="s">
        <v>16</v>
      </c>
      <c r="E41" s="37">
        <v>0</v>
      </c>
      <c r="F41" s="37">
        <f t="shared" si="2"/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118"/>
      <c r="M41" s="118"/>
    </row>
    <row r="42" spans="1:13" ht="25.5">
      <c r="A42" s="123"/>
      <c r="B42" s="122"/>
      <c r="C42" s="127"/>
      <c r="D42" s="15" t="s">
        <v>23</v>
      </c>
      <c r="E42" s="37">
        <v>0</v>
      </c>
      <c r="F42" s="37">
        <f t="shared" si="2"/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118"/>
      <c r="M42" s="118"/>
    </row>
    <row r="43" spans="1:13" ht="30" customHeight="1">
      <c r="A43" s="123"/>
      <c r="B43" s="122"/>
      <c r="C43" s="127"/>
      <c r="D43" s="15" t="s">
        <v>52</v>
      </c>
      <c r="E43" s="37">
        <v>3420</v>
      </c>
      <c r="F43" s="37">
        <f t="shared" si="2"/>
        <v>18290</v>
      </c>
      <c r="G43" s="37">
        <v>4402</v>
      </c>
      <c r="H43" s="37">
        <v>3472</v>
      </c>
      <c r="I43" s="37">
        <v>3472</v>
      </c>
      <c r="J43" s="37">
        <v>3472</v>
      </c>
      <c r="K43" s="37">
        <v>3472</v>
      </c>
      <c r="L43" s="118"/>
      <c r="M43" s="118"/>
    </row>
    <row r="44" spans="1:13" ht="25.5">
      <c r="A44" s="123"/>
      <c r="B44" s="122"/>
      <c r="C44" s="127"/>
      <c r="D44" s="15" t="s">
        <v>8</v>
      </c>
      <c r="E44" s="37">
        <v>0</v>
      </c>
      <c r="F44" s="37">
        <f t="shared" si="2"/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118"/>
      <c r="M44" s="118"/>
    </row>
    <row r="45" spans="1:13" ht="12.75">
      <c r="A45" s="123" t="s">
        <v>149</v>
      </c>
      <c r="B45" s="122" t="s">
        <v>173</v>
      </c>
      <c r="C45" s="127" t="s">
        <v>25</v>
      </c>
      <c r="D45" s="31" t="s">
        <v>0</v>
      </c>
      <c r="E45" s="37">
        <f>SUM(E46:E49)</f>
        <v>2264</v>
      </c>
      <c r="F45" s="32">
        <f>SUM(G45:K45)</f>
        <v>17568</v>
      </c>
      <c r="G45" s="32">
        <f>SUM(G46:G49)</f>
        <v>3680</v>
      </c>
      <c r="H45" s="32">
        <f>SUM(H46:H49)</f>
        <v>3472</v>
      </c>
      <c r="I45" s="32">
        <f>SUM(I46:I49)</f>
        <v>3472</v>
      </c>
      <c r="J45" s="32">
        <f>SUM(J46:J49)</f>
        <v>3472</v>
      </c>
      <c r="K45" s="32">
        <f>SUM(K46:K49)</f>
        <v>3472</v>
      </c>
      <c r="L45" s="118" t="s">
        <v>26</v>
      </c>
      <c r="M45" s="118" t="s">
        <v>35</v>
      </c>
    </row>
    <row r="46" spans="1:13" ht="25.5" customHeight="1">
      <c r="A46" s="123"/>
      <c r="B46" s="122"/>
      <c r="C46" s="127"/>
      <c r="D46" s="15" t="s">
        <v>16</v>
      </c>
      <c r="E46" s="37">
        <v>0</v>
      </c>
      <c r="F46" s="37">
        <f t="shared" si="2"/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118"/>
      <c r="M46" s="118"/>
    </row>
    <row r="47" spans="1:13" ht="25.5">
      <c r="A47" s="123"/>
      <c r="B47" s="122"/>
      <c r="C47" s="127"/>
      <c r="D47" s="15" t="s">
        <v>23</v>
      </c>
      <c r="E47" s="37">
        <v>0</v>
      </c>
      <c r="F47" s="37">
        <f t="shared" si="2"/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118"/>
      <c r="M47" s="118"/>
    </row>
    <row r="48" spans="1:13" ht="27.75" customHeight="1">
      <c r="A48" s="123"/>
      <c r="B48" s="122"/>
      <c r="C48" s="127"/>
      <c r="D48" s="15" t="s">
        <v>52</v>
      </c>
      <c r="E48" s="37">
        <v>2264</v>
      </c>
      <c r="F48" s="37">
        <f>SUM(G48:K48)</f>
        <v>17568</v>
      </c>
      <c r="G48" s="37">
        <v>3680</v>
      </c>
      <c r="H48" s="37">
        <v>3472</v>
      </c>
      <c r="I48" s="37">
        <v>3472</v>
      </c>
      <c r="J48" s="37">
        <v>3472</v>
      </c>
      <c r="K48" s="37">
        <v>3472</v>
      </c>
      <c r="L48" s="118"/>
      <c r="M48" s="118"/>
    </row>
    <row r="49" spans="1:13" ht="25.5">
      <c r="A49" s="123"/>
      <c r="B49" s="122"/>
      <c r="C49" s="127"/>
      <c r="D49" s="15" t="s">
        <v>8</v>
      </c>
      <c r="E49" s="37">
        <v>0</v>
      </c>
      <c r="F49" s="37">
        <f t="shared" si="2"/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18"/>
      <c r="M49" s="118"/>
    </row>
    <row r="50" spans="1:13" ht="12.75">
      <c r="A50" s="123" t="s">
        <v>150</v>
      </c>
      <c r="B50" s="122" t="s">
        <v>174</v>
      </c>
      <c r="C50" s="127" t="s">
        <v>25</v>
      </c>
      <c r="D50" s="31" t="s">
        <v>0</v>
      </c>
      <c r="E50" s="37">
        <f>SUM(E51:E54)</f>
        <v>10000</v>
      </c>
      <c r="F50" s="32">
        <f aca="true" t="shared" si="3" ref="F50:F69">SUM(G50:K50)</f>
        <v>9355</v>
      </c>
      <c r="G50" s="32">
        <f>SUM(G51:G54)</f>
        <v>9355</v>
      </c>
      <c r="H50" s="32">
        <v>0</v>
      </c>
      <c r="I50" s="32">
        <v>0</v>
      </c>
      <c r="J50" s="32">
        <v>0</v>
      </c>
      <c r="K50" s="32">
        <v>0</v>
      </c>
      <c r="L50" s="118" t="s">
        <v>26</v>
      </c>
      <c r="M50" s="118" t="s">
        <v>138</v>
      </c>
    </row>
    <row r="51" spans="1:13" ht="25.5">
      <c r="A51" s="123"/>
      <c r="B51" s="122"/>
      <c r="C51" s="127"/>
      <c r="D51" s="15" t="s">
        <v>16</v>
      </c>
      <c r="E51" s="37">
        <v>0</v>
      </c>
      <c r="F51" s="37">
        <f t="shared" si="3"/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18"/>
      <c r="M51" s="118"/>
    </row>
    <row r="52" spans="1:13" ht="25.5">
      <c r="A52" s="123"/>
      <c r="B52" s="122"/>
      <c r="C52" s="127"/>
      <c r="D52" s="15" t="s">
        <v>23</v>
      </c>
      <c r="E52" s="37">
        <v>0</v>
      </c>
      <c r="F52" s="37">
        <f t="shared" si="3"/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18"/>
      <c r="M52" s="118"/>
    </row>
    <row r="53" spans="1:13" ht="30" customHeight="1">
      <c r="A53" s="123"/>
      <c r="B53" s="122"/>
      <c r="C53" s="127"/>
      <c r="D53" s="15" t="s">
        <v>52</v>
      </c>
      <c r="E53" s="37">
        <v>10000</v>
      </c>
      <c r="F53" s="37">
        <f t="shared" si="3"/>
        <v>9355</v>
      </c>
      <c r="G53" s="37">
        <v>9355</v>
      </c>
      <c r="H53" s="37">
        <v>0</v>
      </c>
      <c r="I53" s="37">
        <v>0</v>
      </c>
      <c r="J53" s="37">
        <v>0</v>
      </c>
      <c r="K53" s="37">
        <v>0</v>
      </c>
      <c r="L53" s="118"/>
      <c r="M53" s="118"/>
    </row>
    <row r="54" spans="1:13" ht="25.5">
      <c r="A54" s="123"/>
      <c r="B54" s="122"/>
      <c r="C54" s="127"/>
      <c r="D54" s="15" t="s">
        <v>8</v>
      </c>
      <c r="E54" s="37">
        <v>0</v>
      </c>
      <c r="F54" s="37">
        <f t="shared" si="3"/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18"/>
      <c r="M54" s="118"/>
    </row>
    <row r="55" spans="1:13" ht="12.75">
      <c r="A55" s="123" t="s">
        <v>151</v>
      </c>
      <c r="B55" s="122" t="s">
        <v>137</v>
      </c>
      <c r="C55" s="127" t="s">
        <v>25</v>
      </c>
      <c r="D55" s="31" t="s">
        <v>0</v>
      </c>
      <c r="E55" s="37">
        <f>SUM(E56:E59)</f>
        <v>0</v>
      </c>
      <c r="F55" s="32">
        <f t="shared" si="3"/>
        <v>1653</v>
      </c>
      <c r="G55" s="32">
        <f>SUM(G56:G59)</f>
        <v>1653</v>
      </c>
      <c r="H55" s="32">
        <v>0</v>
      </c>
      <c r="I55" s="32">
        <v>0</v>
      </c>
      <c r="J55" s="32">
        <v>0</v>
      </c>
      <c r="K55" s="32">
        <v>0</v>
      </c>
      <c r="L55" s="118" t="s">
        <v>26</v>
      </c>
      <c r="M55" s="118" t="s">
        <v>137</v>
      </c>
    </row>
    <row r="56" spans="1:13" ht="25.5">
      <c r="A56" s="123"/>
      <c r="B56" s="122"/>
      <c r="C56" s="127"/>
      <c r="D56" s="15" t="s">
        <v>16</v>
      </c>
      <c r="E56" s="37">
        <v>0</v>
      </c>
      <c r="F56" s="37">
        <f t="shared" si="3"/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18"/>
      <c r="M56" s="118"/>
    </row>
    <row r="57" spans="1:13" ht="25.5">
      <c r="A57" s="123"/>
      <c r="B57" s="122"/>
      <c r="C57" s="127"/>
      <c r="D57" s="15" t="s">
        <v>23</v>
      </c>
      <c r="E57" s="37">
        <v>0</v>
      </c>
      <c r="F57" s="37">
        <f t="shared" si="3"/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18"/>
      <c r="M57" s="118"/>
    </row>
    <row r="58" spans="1:13" ht="32.25" customHeight="1">
      <c r="A58" s="123"/>
      <c r="B58" s="122"/>
      <c r="C58" s="127"/>
      <c r="D58" s="15" t="s">
        <v>52</v>
      </c>
      <c r="E58" s="37">
        <v>0</v>
      </c>
      <c r="F58" s="37">
        <f t="shared" si="3"/>
        <v>1653</v>
      </c>
      <c r="G58" s="37">
        <v>1653</v>
      </c>
      <c r="H58" s="37">
        <v>0</v>
      </c>
      <c r="I58" s="37">
        <v>0</v>
      </c>
      <c r="J58" s="37">
        <v>0</v>
      </c>
      <c r="K58" s="37">
        <v>0</v>
      </c>
      <c r="L58" s="118"/>
      <c r="M58" s="118"/>
    </row>
    <row r="59" spans="1:13" ht="25.5">
      <c r="A59" s="123"/>
      <c r="B59" s="122"/>
      <c r="C59" s="127"/>
      <c r="D59" s="15" t="s">
        <v>8</v>
      </c>
      <c r="E59" s="37">
        <v>0</v>
      </c>
      <c r="F59" s="37">
        <f t="shared" si="3"/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118"/>
      <c r="M59" s="118"/>
    </row>
    <row r="60" spans="1:13" ht="12.75">
      <c r="A60" s="123" t="s">
        <v>152</v>
      </c>
      <c r="B60" s="122" t="s">
        <v>143</v>
      </c>
      <c r="C60" s="127" t="s">
        <v>25</v>
      </c>
      <c r="D60" s="31" t="s">
        <v>0</v>
      </c>
      <c r="E60" s="37">
        <f>SUM(E61:E64)</f>
        <v>0</v>
      </c>
      <c r="F60" s="32">
        <f t="shared" si="3"/>
        <v>6400</v>
      </c>
      <c r="G60" s="32">
        <f>SUM(G61:G64)</f>
        <v>6400</v>
      </c>
      <c r="H60" s="32">
        <f>SUM(H61:H64)</f>
        <v>0</v>
      </c>
      <c r="I60" s="32">
        <f>SUM(I61:I64)</f>
        <v>0</v>
      </c>
      <c r="J60" s="32">
        <f>SUM(J61:J64)</f>
        <v>0</v>
      </c>
      <c r="K60" s="32">
        <f>SUM(K61:K64)</f>
        <v>0</v>
      </c>
      <c r="L60" s="118" t="s">
        <v>26</v>
      </c>
      <c r="M60" s="118" t="s">
        <v>136</v>
      </c>
    </row>
    <row r="61" spans="1:13" ht="25.5">
      <c r="A61" s="123"/>
      <c r="B61" s="122"/>
      <c r="C61" s="127"/>
      <c r="D61" s="15" t="s">
        <v>16</v>
      </c>
      <c r="E61" s="37">
        <v>0</v>
      </c>
      <c r="F61" s="37">
        <f t="shared" si="3"/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118"/>
      <c r="M61" s="118"/>
    </row>
    <row r="62" spans="1:13" ht="25.5">
      <c r="A62" s="123"/>
      <c r="B62" s="122"/>
      <c r="C62" s="127"/>
      <c r="D62" s="15" t="s">
        <v>23</v>
      </c>
      <c r="E62" s="37">
        <v>0</v>
      </c>
      <c r="F62" s="37">
        <f t="shared" si="3"/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118"/>
      <c r="M62" s="118"/>
    </row>
    <row r="63" spans="1:13" ht="31.5" customHeight="1">
      <c r="A63" s="123"/>
      <c r="B63" s="122"/>
      <c r="C63" s="127"/>
      <c r="D63" s="15" t="s">
        <v>52</v>
      </c>
      <c r="E63" s="37">
        <v>0</v>
      </c>
      <c r="F63" s="37">
        <f t="shared" si="3"/>
        <v>6400</v>
      </c>
      <c r="G63" s="37">
        <v>6400</v>
      </c>
      <c r="H63" s="37">
        <v>0</v>
      </c>
      <c r="I63" s="37">
        <v>0</v>
      </c>
      <c r="J63" s="37">
        <v>0</v>
      </c>
      <c r="K63" s="37">
        <v>0</v>
      </c>
      <c r="L63" s="118"/>
      <c r="M63" s="118"/>
    </row>
    <row r="64" spans="1:13" ht="25.5">
      <c r="A64" s="123"/>
      <c r="B64" s="122"/>
      <c r="C64" s="127"/>
      <c r="D64" s="15" t="s">
        <v>8</v>
      </c>
      <c r="E64" s="37">
        <v>0</v>
      </c>
      <c r="F64" s="37">
        <f t="shared" si="3"/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18"/>
      <c r="M64" s="118"/>
    </row>
    <row r="65" spans="1:13" ht="12.75">
      <c r="A65" s="123" t="s">
        <v>153</v>
      </c>
      <c r="B65" s="122" t="s">
        <v>144</v>
      </c>
      <c r="C65" s="127" t="s">
        <v>25</v>
      </c>
      <c r="D65" s="31" t="s">
        <v>0</v>
      </c>
      <c r="E65" s="37">
        <f>SUM(E66:E69)</f>
        <v>0</v>
      </c>
      <c r="F65" s="32">
        <f t="shared" si="3"/>
        <v>2746</v>
      </c>
      <c r="G65" s="32">
        <f>SUM(G66:G69)</f>
        <v>2746</v>
      </c>
      <c r="H65" s="32">
        <v>0</v>
      </c>
      <c r="I65" s="32">
        <v>0</v>
      </c>
      <c r="J65" s="32">
        <v>0</v>
      </c>
      <c r="K65" s="32">
        <v>0</v>
      </c>
      <c r="L65" s="118" t="s">
        <v>26</v>
      </c>
      <c r="M65" s="118" t="s">
        <v>135</v>
      </c>
    </row>
    <row r="66" spans="1:13" ht="25.5">
      <c r="A66" s="123"/>
      <c r="B66" s="122"/>
      <c r="C66" s="127"/>
      <c r="D66" s="15" t="s">
        <v>16</v>
      </c>
      <c r="E66" s="37">
        <v>0</v>
      </c>
      <c r="F66" s="37">
        <f t="shared" si="3"/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18"/>
      <c r="M66" s="118"/>
    </row>
    <row r="67" spans="1:13" ht="25.5">
      <c r="A67" s="123"/>
      <c r="B67" s="122"/>
      <c r="C67" s="127"/>
      <c r="D67" s="15" t="s">
        <v>23</v>
      </c>
      <c r="E67" s="37">
        <v>0</v>
      </c>
      <c r="F67" s="37">
        <f t="shared" si="3"/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18"/>
      <c r="M67" s="118"/>
    </row>
    <row r="68" spans="1:13" ht="28.5" customHeight="1">
      <c r="A68" s="123"/>
      <c r="B68" s="122"/>
      <c r="C68" s="127"/>
      <c r="D68" s="15" t="s">
        <v>52</v>
      </c>
      <c r="E68" s="37">
        <v>0</v>
      </c>
      <c r="F68" s="37">
        <f t="shared" si="3"/>
        <v>2746</v>
      </c>
      <c r="G68" s="37">
        <v>2746</v>
      </c>
      <c r="H68" s="37">
        <v>0</v>
      </c>
      <c r="I68" s="37">
        <v>0</v>
      </c>
      <c r="J68" s="37">
        <v>0</v>
      </c>
      <c r="K68" s="37">
        <v>0</v>
      </c>
      <c r="L68" s="118"/>
      <c r="M68" s="118"/>
    </row>
    <row r="69" spans="1:13" ht="25.5">
      <c r="A69" s="123"/>
      <c r="B69" s="122"/>
      <c r="C69" s="127"/>
      <c r="D69" s="15" t="s">
        <v>8</v>
      </c>
      <c r="E69" s="37">
        <v>0</v>
      </c>
      <c r="F69" s="37">
        <f t="shared" si="3"/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18"/>
      <c r="M69" s="118"/>
    </row>
  </sheetData>
  <sheetProtection/>
  <mergeCells count="74">
    <mergeCell ref="L60:L64"/>
    <mergeCell ref="M60:M64"/>
    <mergeCell ref="A65:A69"/>
    <mergeCell ref="B65:B69"/>
    <mergeCell ref="C65:C69"/>
    <mergeCell ref="L65:L69"/>
    <mergeCell ref="M65:M69"/>
    <mergeCell ref="A60:A64"/>
    <mergeCell ref="B60:B64"/>
    <mergeCell ref="C60:C64"/>
    <mergeCell ref="C50:C54"/>
    <mergeCell ref="L50:L54"/>
    <mergeCell ref="M50:M54"/>
    <mergeCell ref="A55:A59"/>
    <mergeCell ref="B55:B59"/>
    <mergeCell ref="C55:C59"/>
    <mergeCell ref="L55:L59"/>
    <mergeCell ref="M55:M59"/>
    <mergeCell ref="A50:A54"/>
    <mergeCell ref="B50:B54"/>
    <mergeCell ref="I1:M1"/>
    <mergeCell ref="I2:M2"/>
    <mergeCell ref="F5:F6"/>
    <mergeCell ref="M8:M12"/>
    <mergeCell ref="M5:M6"/>
    <mergeCell ref="A13:M13"/>
    <mergeCell ref="L8:L12"/>
    <mergeCell ref="L5:L6"/>
    <mergeCell ref="C5:C6"/>
    <mergeCell ref="D5:D6"/>
    <mergeCell ref="L19:L23"/>
    <mergeCell ref="M19:M23"/>
    <mergeCell ref="L14:L18"/>
    <mergeCell ref="M14:M18"/>
    <mergeCell ref="C45:C49"/>
    <mergeCell ref="C29:C33"/>
    <mergeCell ref="L34:L38"/>
    <mergeCell ref="C34:C38"/>
    <mergeCell ref="C24:C28"/>
    <mergeCell ref="A14:A18"/>
    <mergeCell ref="B14:B18"/>
    <mergeCell ref="A19:A23"/>
    <mergeCell ref="B19:B23"/>
    <mergeCell ref="A24:A28"/>
    <mergeCell ref="B24:B28"/>
    <mergeCell ref="A3:M3"/>
    <mergeCell ref="C8:C12"/>
    <mergeCell ref="C14:C18"/>
    <mergeCell ref="C19:C23"/>
    <mergeCell ref="A5:A6"/>
    <mergeCell ref="B5:B6"/>
    <mergeCell ref="E5:E6"/>
    <mergeCell ref="G5:K5"/>
    <mergeCell ref="A8:A12"/>
    <mergeCell ref="B8:B12"/>
    <mergeCell ref="A45:A49"/>
    <mergeCell ref="B45:B49"/>
    <mergeCell ref="L45:L49"/>
    <mergeCell ref="A39:M39"/>
    <mergeCell ref="L40:L44"/>
    <mergeCell ref="M40:M44"/>
    <mergeCell ref="M45:M49"/>
    <mergeCell ref="C40:C44"/>
    <mergeCell ref="A40:A44"/>
    <mergeCell ref="B40:B44"/>
    <mergeCell ref="L24:L28"/>
    <mergeCell ref="M24:M28"/>
    <mergeCell ref="A34:A38"/>
    <mergeCell ref="B34:B38"/>
    <mergeCell ref="M34:M38"/>
    <mergeCell ref="B29:B33"/>
    <mergeCell ref="L29:L33"/>
    <mergeCell ref="A29:A33"/>
    <mergeCell ref="M29:M33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0" sqref="H10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129" t="s">
        <v>112</v>
      </c>
      <c r="E1" s="129"/>
      <c r="F1" s="129"/>
      <c r="G1" s="129"/>
      <c r="H1" s="129"/>
      <c r="I1" s="25"/>
      <c r="J1" s="25"/>
    </row>
    <row r="2" spans="4:10" ht="15.75">
      <c r="D2" s="130" t="s">
        <v>118</v>
      </c>
      <c r="E2" s="130"/>
      <c r="F2" s="130"/>
      <c r="G2" s="130"/>
      <c r="H2" s="130"/>
      <c r="I2" s="25"/>
      <c r="J2" s="25"/>
    </row>
    <row r="3" spans="1:10" ht="48" customHeight="1">
      <c r="A3" s="131" t="s">
        <v>132</v>
      </c>
      <c r="B3" s="131"/>
      <c r="C3" s="131"/>
      <c r="D3" s="131"/>
      <c r="E3" s="131"/>
      <c r="F3" s="131"/>
      <c r="G3" s="131"/>
      <c r="H3" s="131"/>
      <c r="I3" s="25"/>
      <c r="J3" s="25"/>
    </row>
    <row r="5" spans="1:8" ht="21" customHeight="1">
      <c r="A5" s="132" t="s">
        <v>74</v>
      </c>
      <c r="B5" s="132" t="s">
        <v>75</v>
      </c>
      <c r="C5" s="132" t="s">
        <v>76</v>
      </c>
      <c r="D5" s="134" t="s">
        <v>51</v>
      </c>
      <c r="E5" s="134"/>
      <c r="F5" s="134"/>
      <c r="G5" s="134"/>
      <c r="H5" s="135" t="s">
        <v>77</v>
      </c>
    </row>
    <row r="6" spans="1:8" ht="44.25" customHeight="1">
      <c r="A6" s="133"/>
      <c r="B6" s="133"/>
      <c r="C6" s="133"/>
      <c r="D6" s="17" t="s">
        <v>78</v>
      </c>
      <c r="E6" s="26" t="s">
        <v>79</v>
      </c>
      <c r="F6" s="26" t="s">
        <v>80</v>
      </c>
      <c r="G6" s="26" t="s">
        <v>81</v>
      </c>
      <c r="H6" s="136"/>
    </row>
    <row r="7" spans="1:8" ht="15.75">
      <c r="A7" s="33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90">
      <c r="A8" s="33"/>
      <c r="B8" s="13" t="s">
        <v>82</v>
      </c>
      <c r="C8" s="13" t="s">
        <v>166</v>
      </c>
      <c r="D8" s="35" t="s">
        <v>83</v>
      </c>
      <c r="E8" s="35" t="s">
        <v>83</v>
      </c>
      <c r="F8" s="35" t="s">
        <v>83</v>
      </c>
      <c r="G8" s="35" t="s">
        <v>83</v>
      </c>
      <c r="H8" s="13" t="s">
        <v>84</v>
      </c>
    </row>
    <row r="9" spans="1:8" ht="60">
      <c r="A9" s="33"/>
      <c r="B9" s="13" t="s">
        <v>87</v>
      </c>
      <c r="C9" s="13" t="s">
        <v>166</v>
      </c>
      <c r="D9" s="35" t="s">
        <v>83</v>
      </c>
      <c r="E9" s="35" t="s">
        <v>83</v>
      </c>
      <c r="F9" s="35" t="s">
        <v>83</v>
      </c>
      <c r="G9" s="35" t="s">
        <v>83</v>
      </c>
      <c r="H9" s="13" t="s">
        <v>133</v>
      </c>
    </row>
    <row r="10" spans="1:8" ht="90">
      <c r="A10" s="42"/>
      <c r="B10" s="7" t="s">
        <v>87</v>
      </c>
      <c r="C10" s="13" t="s">
        <v>166</v>
      </c>
      <c r="D10" s="43" t="s">
        <v>83</v>
      </c>
      <c r="E10" s="43" t="s">
        <v>83</v>
      </c>
      <c r="F10" s="43" t="s">
        <v>83</v>
      </c>
      <c r="G10" s="43" t="s">
        <v>83</v>
      </c>
      <c r="H10" s="7" t="s">
        <v>167</v>
      </c>
    </row>
    <row r="11" spans="7:8" ht="15.75">
      <c r="G11" s="36"/>
      <c r="H11" s="36"/>
    </row>
    <row r="13" spans="2:8" ht="15.75">
      <c r="B13" s="1" t="s">
        <v>85</v>
      </c>
      <c r="G13" s="128" t="s">
        <v>86</v>
      </c>
      <c r="H13" s="128"/>
    </row>
  </sheetData>
  <sheetProtection/>
  <mergeCells count="9">
    <mergeCell ref="G13:H13"/>
    <mergeCell ref="D1:H1"/>
    <mergeCell ref="D2:H2"/>
    <mergeCell ref="A3:H3"/>
    <mergeCell ref="A5:A6"/>
    <mergeCell ref="B5:B6"/>
    <mergeCell ref="C5:C6"/>
    <mergeCell ref="D5:G5"/>
    <mergeCell ref="H5:H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2017-07-20T13:50:02Z</cp:lastPrinted>
  <dcterms:created xsi:type="dcterms:W3CDTF">1996-10-08T23:32:33Z</dcterms:created>
  <dcterms:modified xsi:type="dcterms:W3CDTF">2017-07-20T13:52:47Z</dcterms:modified>
  <cp:category/>
  <cp:version/>
  <cp:contentType/>
  <cp:contentStatus/>
</cp:coreProperties>
</file>