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2240" windowHeight="9180" firstSheet="1" activeTab="12"/>
  </bookViews>
  <sheets>
    <sheet name="Приложение 1" sheetId="1" state="hidden" r:id="rId1"/>
    <sheet name="Пасп пп 1" sheetId="2" r:id="rId2"/>
    <sheet name="Показатели" sheetId="3" r:id="rId3"/>
    <sheet name="Методика" sheetId="4" r:id="rId4"/>
    <sheet name="Обосн" sheetId="5" r:id="rId5"/>
    <sheet name="Перечень" sheetId="6" r:id="rId6"/>
    <sheet name="Приложение 6" sheetId="7" state="hidden" r:id="rId7"/>
    <sheet name="Приложение 7" sheetId="8" state="hidden" r:id="rId8"/>
    <sheet name="Приложение 8" sheetId="9" state="hidden" r:id="rId9"/>
    <sheet name="Приложение 9" sheetId="10" state="hidden" r:id="rId10"/>
    <sheet name="Приложение 10" sheetId="11" state="hidden" r:id="rId11"/>
    <sheet name="ДК 1" sheetId="12" r:id="rId12"/>
    <sheet name="ДК 2" sheetId="13" r:id="rId13"/>
    <sheet name="Приложение 12" sheetId="14" state="hidden" r:id="rId14"/>
    <sheet name="Приложение 13" sheetId="15" state="hidden" r:id="rId15"/>
    <sheet name="Приложение 14" sheetId="16" state="hidden" r:id="rId16"/>
  </sheets>
  <definedNames>
    <definedName name="Par502" localSheetId="11">'ДК 1'!$D$7</definedName>
    <definedName name="Par502" localSheetId="12">'ДК 2'!$D$7</definedName>
    <definedName name="Par502" localSheetId="10">'Приложение 10'!$E$10</definedName>
    <definedName name="Par502" localSheetId="13">'Приложение 12'!#REF!</definedName>
    <definedName name="Par502" localSheetId="6">'Приложение 6'!$F$11</definedName>
    <definedName name="Par502" localSheetId="9">'Приложение 9'!$E$11</definedName>
    <definedName name="_xlnm.Print_Area" localSheetId="11">'ДК 1'!$A$1:$H$10</definedName>
    <definedName name="_xlnm.Print_Area" localSheetId="12">'ДК 2'!$A$1:$H$10</definedName>
    <definedName name="_xlnm.Print_Area" localSheetId="3">'Методика'!$A$1:$G$30</definedName>
    <definedName name="_xlnm.Print_Area" localSheetId="4">'Обосн'!$A$1:$E$66</definedName>
    <definedName name="_xlnm.Print_Area" localSheetId="1">'Пасп пп 1'!$A$1:$K$38</definedName>
    <definedName name="_xlnm.Print_Area" localSheetId="5">'Перечень'!$A$1:$M$65</definedName>
    <definedName name="_xlnm.Print_Area" localSheetId="2">'Показатели'!$A$1:$N$31</definedName>
  </definedNames>
  <calcPr fullCalcOnLoad="1"/>
</workbook>
</file>

<file path=xl/sharedStrings.xml><?xml version="1.0" encoding="utf-8"?>
<sst xmlns="http://schemas.openxmlformats.org/spreadsheetml/2006/main" count="905" uniqueCount="326">
  <si>
    <t>Цели муниципальной программы</t>
  </si>
  <si>
    <t>Координатор муниципальной программы</t>
  </si>
  <si>
    <t>Перечень подпрограмм</t>
  </si>
  <si>
    <t>Расходы  (тыс. рублей)</t>
  </si>
  <si>
    <t>Всего</t>
  </si>
  <si>
    <t>1-й год планового периода</t>
  </si>
  <si>
    <t>2-й год планового периода</t>
  </si>
  <si>
    <t>3-й год планового периода</t>
  </si>
  <si>
    <t>4-й год планового периода</t>
  </si>
  <si>
    <t>Средства федерального бюджета</t>
  </si>
  <si>
    <t>Средства бюджета городского округа Химки</t>
  </si>
  <si>
    <t>Другие источники</t>
  </si>
  <si>
    <t>Итого</t>
  </si>
  <si>
    <t>Планируемые результаты реализации  муниципальной программы</t>
  </si>
  <si>
    <t>Очередной финансовый год</t>
  </si>
  <si>
    <t>Форма паспорта муниципальной программы</t>
  </si>
  <si>
    <t>Приложение № 1 
к Порядку</t>
  </si>
  <si>
    <t>Источник финансирования</t>
  </si>
  <si>
    <t>№ п/п</t>
  </si>
  <si>
    <t>Планируемое значение показателя по годам реализации</t>
  </si>
  <si>
    <t>1.</t>
  </si>
  <si>
    <t xml:space="preserve">Показатель 1       </t>
  </si>
  <si>
    <t xml:space="preserve">Показатель 2       </t>
  </si>
  <si>
    <t>…</t>
  </si>
  <si>
    <t>Задача 2</t>
  </si>
  <si>
    <t>Задачи, направленные на достижение цели</t>
  </si>
  <si>
    <t>Планируемый объем финансирования на решение данной задачи (тыс. руб.)</t>
  </si>
  <si>
    <t>Единица изме рения</t>
  </si>
  <si>
    <t>Планируемые результаты реализации подпрограммы:</t>
  </si>
  <si>
    <t>Средства бюджета Московской области</t>
  </si>
  <si>
    <t>Наименование мероприятия подпрограммы*</t>
  </si>
  <si>
    <t>Источник финансирования**</t>
  </si>
  <si>
    <t>Эксплуатационные расходы, возникающие в результате реализации мероприятия*****</t>
  </si>
  <si>
    <t>Подпрограмма 1</t>
  </si>
  <si>
    <t>Подпрограмма 2</t>
  </si>
  <si>
    <t>Расчет необходимых финансовых ресурсов на реализацию мероприятия ***</t>
  </si>
  <si>
    <t>****- указывается общий объем финансирования мероприятий с разбивкой по годам, а также пояснение принципа распределения финансирования по годам реализации подпрограммы.</t>
  </si>
  <si>
    <t>Мероприятия по реализации подпрограммы</t>
  </si>
  <si>
    <t>Источники финансирования</t>
  </si>
  <si>
    <t>Объем финансирования мероприятия в текущем финансовом году (тыс. руб.)*</t>
  </si>
  <si>
    <t>Объем финансирования по годам, (тыс. руб.)</t>
  </si>
  <si>
    <t xml:space="preserve">Внебюджетные источники         </t>
  </si>
  <si>
    <t xml:space="preserve">Средства бюджета городского округа         </t>
  </si>
  <si>
    <t>Срок исполнения мероприятия</t>
  </si>
  <si>
    <t xml:space="preserve">Ответственный за         
выполнение мероприятия подпрограммы        </t>
  </si>
  <si>
    <t>1.1.</t>
  </si>
  <si>
    <t>* - объем финансирования аналогичных мероприятий в году, предшествующем году начала реализации муниципальной программы, в том числе в рамках реализации долгосрочных целевых программ городского округа Химки.</t>
  </si>
  <si>
    <t>Наименование подпрограммы, мероприятия (с указанием порядкового номера)</t>
  </si>
  <si>
    <t>Объем финансирования на 20__ год (тыс. руб.)</t>
  </si>
  <si>
    <t>Мероприятие подпрограммы 1</t>
  </si>
  <si>
    <t>Мероприятие подпрограммы 2</t>
  </si>
  <si>
    <t>Итого по муниципальной программе</t>
  </si>
  <si>
    <t>за январь - _____________ 20__ года</t>
  </si>
  <si>
    <t xml:space="preserve">наименование муниципальной программы </t>
  </si>
  <si>
    <t>(бюджет городского округа, другие источники)</t>
  </si>
  <si>
    <t xml:space="preserve">Муниципальный заказчик </t>
  </si>
  <si>
    <t xml:space="preserve">Источник финансирования </t>
  </si>
  <si>
    <t>Руководитель</t>
  </si>
  <si>
    <t>Подпись</t>
  </si>
  <si>
    <t>Приложение № 6 
к Порядку</t>
  </si>
  <si>
    <t>наименование муниципальной программы городского округа Химки</t>
  </si>
  <si>
    <t>Приложение № 7 
к Порядку</t>
  </si>
  <si>
    <t>за 20___ год</t>
  </si>
  <si>
    <t>Наименование подпрограммы</t>
  </si>
  <si>
    <t xml:space="preserve">1.   </t>
  </si>
  <si>
    <t xml:space="preserve">Задача 1           </t>
  </si>
  <si>
    <t xml:space="preserve">...                </t>
  </si>
  <si>
    <t xml:space="preserve">2.   </t>
  </si>
  <si>
    <t xml:space="preserve">Задача 2           </t>
  </si>
  <si>
    <t xml:space="preserve">Задачи, направленные на достижение цели           </t>
  </si>
  <si>
    <t xml:space="preserve">№ п/п   </t>
  </si>
  <si>
    <t>Единица измерения</t>
  </si>
  <si>
    <t>№</t>
  </si>
  <si>
    <t>Наименования подпрограммы, мероприятия (с указанием порядкового номера)</t>
  </si>
  <si>
    <t>Примечание. Форма заполняется по каждому источнику финансирования отдельно по годам реализации муниципальной программы.</t>
  </si>
  <si>
    <t>на срок _______________</t>
  </si>
  <si>
    <t>Муниципальный заказчик муниципальной программы</t>
  </si>
  <si>
    <t>Источники финансирования муниципальной программы, 
в том числе по годам</t>
  </si>
  <si>
    <t>Внебюджетные источники</t>
  </si>
  <si>
    <t>Всего, в том числе по годам</t>
  </si>
  <si>
    <t xml:space="preserve">Муниципальный заказчик подпрограммы </t>
  </si>
  <si>
    <t>Отчетный (базовый) период</t>
  </si>
  <si>
    <t>Источник финансирования подпрограммы по годам реализации и главным распорядителям бюджетных средств, в том числе по годам:</t>
  </si>
  <si>
    <t>Главный распорядитель бюджетных средств</t>
  </si>
  <si>
    <t>наименование муниципальной программы (подпрограммы)</t>
  </si>
  <si>
    <t>Другие источники (в разрезе)</t>
  </si>
  <si>
    <t>Показатель реализации мероприятий муниципальной программы (подпрограммы)</t>
  </si>
  <si>
    <t>Отчетный базовый период/базовое значение показателя (на начало реализации подпрограммы)</t>
  </si>
  <si>
    <t>Планируемый объем финансирования на решение данной задачи (тыс.руб.)</t>
  </si>
  <si>
    <t>Результаты выполнения мероприятия подпрограммы</t>
  </si>
  <si>
    <t>Общий объем финансовых ресурсов необходимых для реализации мероприятия, в том числе по годам ****</t>
  </si>
  <si>
    <t>** - федеральный бюджет, бюджет Московской области, бюджет городского округа Химки, внебюджетные источники; для средств, привлекаемых из федерального бюджета, указывается, в рамках участия в какой федеральной программе эти средства привлечены (с реквизитами), для внебюджетных источников -  указываются реквизиты соглашений и договоров, предоставляются гарантийные письма; для средств из бюджета городского округа Химки предоставляются гарантийные письма.</t>
  </si>
  <si>
    <t>***- указывается формула, по которой произведен расчет объема финансовых ресурсов на реализацию мероприятия, с указанием источников данных, используемых в расчете; при описании расчетов указываются все показатели, заложенные в расчет (показатели проектно-сметной  документации, смет расходов или смет аналогичных видов работ с учетом индексов-дефляторов, уровня обеспеченности объектами, оборудованием и другие показатели в соответствии со спецификой подпрограммы с приложением прайс-листов, коммерческих предложений, реализованных государственных контрактов и т.п.).</t>
  </si>
  <si>
    <t>*****- заполняется в случае возникновения текущих расходов будущих периодов, возникающих в результате выполнения мероприятия (указываются формулы и источники расчетов).</t>
  </si>
  <si>
    <t>Форма
оперативного отчета о выполнении 
муниципальной программы городского округа Химки</t>
  </si>
  <si>
    <t xml:space="preserve">(наименование муниципальной программы) </t>
  </si>
  <si>
    <t>Средства бюджета городского округа</t>
  </si>
  <si>
    <t>Выполнено* (тыс. руб.)</t>
  </si>
  <si>
    <t>Профинансировано** (тыс. руб.)</t>
  </si>
  <si>
    <t>Степень и результаты выполнения  мероприятия в соответствии с перечнем стандартных процедур, указанных в Дорожных картах</t>
  </si>
  <si>
    <t>Причины невыполнения/
несвоевременного выполнения/текущая стадия выполнения</t>
  </si>
  <si>
    <t>Задача 1</t>
  </si>
  <si>
    <t>Основное мероприятие подпрограммы 1</t>
  </si>
  <si>
    <t>Основное мероприятие подпрограммы 2</t>
  </si>
  <si>
    <t>* стоимость выполненных программных мероприятий
** кассовые расходы
Форма заполняется по каждому источнику финансирования отдельно по годам реализации муниципальной программы.</t>
  </si>
  <si>
    <t>Форма
оценки результатов реализации мероприятий муниципальной программы (подпрограммы)</t>
  </si>
  <si>
    <t>__________________________________________________________________________</t>
  </si>
  <si>
    <t>Планируемое значение задачи/ показателя  на 20___</t>
  </si>
  <si>
    <t>Достигнутое значение задачи/ показателя за 20___</t>
  </si>
  <si>
    <t>Причины невыполнения/
несвоевременного выполнения/ текущая стадия выполнения/ предложения по выполнению</t>
  </si>
  <si>
    <t xml:space="preserve">Средства бюджета городского округа </t>
  </si>
  <si>
    <t>Фактический объем финансирования на решение данной задачи 
(тыс. руб.)</t>
  </si>
  <si>
    <t>Базовое значение задачи/ показателя (на начало реализации муниципальной программы)</t>
  </si>
  <si>
    <t xml:space="preserve">Форма
комплексного отчета о выполнении муниципальной программы </t>
  </si>
  <si>
    <t>____________________________________________________________</t>
  </si>
  <si>
    <t>Финансирование по годам реализации, тыс.руб.</t>
  </si>
  <si>
    <t>1-й год реализации</t>
  </si>
  <si>
    <t>2-й год реализации</t>
  </si>
  <si>
    <t>Плановый объем финансирования</t>
  </si>
  <si>
    <t>Фактическое финансирование</t>
  </si>
  <si>
    <t>3-й год реализации</t>
  </si>
  <si>
    <t>n-й год реализации</t>
  </si>
  <si>
    <t>Приложение № 8 
к Порядку</t>
  </si>
  <si>
    <t>Приложение № 9 
к Порядку</t>
  </si>
  <si>
    <t>Форма
годового отчета о выполнении 
муниципальной программы городского округа Химки</t>
  </si>
  <si>
    <t>Фактическое финансирование 
(тыс. руб.)</t>
  </si>
  <si>
    <t>Форма заполняется по каждому источнику финансирования отдельно по годам реализации муниципальной программы</t>
  </si>
  <si>
    <t>Приложение № 10
к Порядку</t>
  </si>
  <si>
    <t>Форма
оперативного (годового) отчета о выполнении 
муниципальной программы городского округа Химки по объектам строительства, реконструкции и капитального ремонта</t>
  </si>
  <si>
    <t>Муниципальный заказчик _____________________________________________________________</t>
  </si>
  <si>
    <t>№
п/п</t>
  </si>
  <si>
    <t>Объекты капитального строительства</t>
  </si>
  <si>
    <t>Мощность/площадь ремонта</t>
  </si>
  <si>
    <t>Объем финансирования на 20___ год
(тыс. руб.)</t>
  </si>
  <si>
    <t>План</t>
  </si>
  <si>
    <t>Факт</t>
  </si>
  <si>
    <t>Фактически выполненные работы по 
этапам строительства, реконструкции, ремонта (выполнены ПИР, подготовлена ПСД, утверждена ПСД (заключение экспертизы, дата, номер), заключены контракты на СМР, выполнены работы по монтажу фундамента, возведен корпус здания (коробка-кирпичные (блочные) стены, уложены плиты перекрытия и покрытия) и т.д.</t>
  </si>
  <si>
    <t>Наименование объекта, адрес объекта (планируемые работы)</t>
  </si>
  <si>
    <t>ВСЕГО</t>
  </si>
  <si>
    <t>Перечень стандартных процедур, обеспечивающих выполнение основного мероприятия, с указанием предельных сроков их исполнения</t>
  </si>
  <si>
    <t>Ответственный исполнитель (управление, отдел, должность, ФИО)</t>
  </si>
  <si>
    <t>I квартал</t>
  </si>
  <si>
    <t>II квартал</t>
  </si>
  <si>
    <t>III квартал</t>
  </si>
  <si>
    <t>IV квартал</t>
  </si>
  <si>
    <t>Результат исполнения</t>
  </si>
  <si>
    <t>Приложение № 12
к Порядку</t>
  </si>
  <si>
    <t>Форма таблицы изменений</t>
  </si>
  <si>
    <t>Часть, раздел (пункт) программы (подпрограммы) в который вносятся изменения</t>
  </si>
  <si>
    <t>Предлагаемые 
изменения</t>
  </si>
  <si>
    <t>Обоснование</t>
  </si>
  <si>
    <t>Приложение № 13 
к Порядку</t>
  </si>
  <si>
    <t>Муниципальный заказчик _________________________________________________________</t>
  </si>
  <si>
    <t>Ответственный за выполнение мероприятия__________________________________________</t>
  </si>
  <si>
    <t>№ 
п/п</t>
  </si>
  <si>
    <t>Адрес объекта (наименование объекта)</t>
  </si>
  <si>
    <t>Годы строительства/ реконструкции/ капитального ремонта</t>
  </si>
  <si>
    <t>Проектная мощность (кв.метров, погонных метров, мест, койко-мест и т.д.)</t>
  </si>
  <si>
    <t>Предельная стоимость объекта, тыс. руб.</t>
  </si>
  <si>
    <t>Профинансировано на 01.01.____***, тыс. руб.</t>
  </si>
  <si>
    <t>Финансирование, тыс. руб.</t>
  </si>
  <si>
    <t>1 год</t>
  </si>
  <si>
    <t>2 год</t>
  </si>
  <si>
    <t>n-й год</t>
  </si>
  <si>
    <t>Остаток сметной стоимости до ввода в эксплуатацию, 
тыс. руб.</t>
  </si>
  <si>
    <t>Объект 1</t>
  </si>
  <si>
    <t>Всего по мероприятию</t>
  </si>
  <si>
    <t>** Форма заполняется по каждому мероприятию отдельно</t>
  </si>
  <si>
    <t>*** Год начала реализации соответствующего мероприятия муниципальной программы</t>
  </si>
  <si>
    <t>Приложение № 14 
к Порядку</t>
  </si>
  <si>
    <t>Форма 1*
адресный перечень объектов____________________, финансирование которых предусмотрено
мероприятием ______ Подпрограммы_____________________муниципальной программы_________________________**
(указать наименования)</t>
  </si>
  <si>
    <t>Наименование муниципального образования/Адрес объекта (наименование объекта)</t>
  </si>
  <si>
    <t>городской округ Химки</t>
  </si>
  <si>
    <t>* Форма заполняется в части мероприятий по строительству, реконструкции, капитальному ремонту объектов муниципальной собственности городского округа или 
частной собственности (за исключением мероприятий по предоставлению межбюджетных трансфертов бюджетам городских округов Московской области)</t>
  </si>
  <si>
    <t>Форма 2*
Распределение_______________________________ на ______________________________, финансирование, которых предусмотрено
(указать наименование и цель предоставления трансферта)        
мероприятием ______ Подпрограммы_____________________муниципальной программы_________________________
и адресный перечень объектов ____________________**</t>
  </si>
  <si>
    <t>Паспорт подпрограммы</t>
  </si>
  <si>
    <t>Обеспечение деятельности МКУ г. о. Химки «Управление капитального строительства и архитектуры»</t>
  </si>
  <si>
    <t>кв.м.</t>
  </si>
  <si>
    <t>чел.</t>
  </si>
  <si>
    <t>тыс. кв.м.</t>
  </si>
  <si>
    <t>%</t>
  </si>
  <si>
    <t>Задача 3</t>
  </si>
  <si>
    <t>тыс. руб</t>
  </si>
  <si>
    <t xml:space="preserve">Перечень мероприятий подпрограммы </t>
  </si>
  <si>
    <t>2017 год</t>
  </si>
  <si>
    <t>2018 год</t>
  </si>
  <si>
    <t>2019 год</t>
  </si>
  <si>
    <t>Годовой объем ввода жилья</t>
  </si>
  <si>
    <t xml:space="preserve">Уровень обеспеченности населения жильем </t>
  </si>
  <si>
    <t xml:space="preserve">Количество пострадавших граждан-соинвесторов, права которых обеспечены в отчетном году </t>
  </si>
  <si>
    <t>Ед. измерения</t>
  </si>
  <si>
    <t>Не предусмотрены</t>
  </si>
  <si>
    <t>+</t>
  </si>
  <si>
    <t>Бюджет городского округа</t>
  </si>
  <si>
    <t>Планируемые результаты реализации подпрограммы</t>
  </si>
  <si>
    <t>-</t>
  </si>
  <si>
    <t>Обеспечение деятельности МКУ                        г. о. Химки «Управление капитального строительства и архитектуры»</t>
  </si>
  <si>
    <t xml:space="preserve">"Комплексное освоение земельных участков в целях жилищного строительства и развитие застроенных территорий" </t>
  </si>
  <si>
    <t>Объем средств бюджета городского округа для обеспечения деятельности МКУ г. о. Химки «Управление капитального строительства и архитектуры»</t>
  </si>
  <si>
    <t>Обеспечение деятельности                                       МКУ г. о. Химки «Управление капитального строительства и архитектуры»</t>
  </si>
  <si>
    <t xml:space="preserve"> МКУ «Управление капитального строительства и архитектуры»</t>
  </si>
  <si>
    <t>Обеспечение деятельности МКУ                       «Управление капитального строительства и архитектуры»</t>
  </si>
  <si>
    <t>2020 год</t>
  </si>
  <si>
    <t>2021 год</t>
  </si>
  <si>
    <t>Средства бюджета                                           Московской области</t>
  </si>
  <si>
    <t>Средства бюджета                                                                    городского округа Химки</t>
  </si>
  <si>
    <t>Доля ввода в эксплуатацию жилья по стандартам эконом-класса в общем объеме вводимого жилья</t>
  </si>
  <si>
    <t>Объем ввода жилья по стандартам эконом-класса</t>
  </si>
  <si>
    <t>Средняя стоимость одного квадратного метра общей площади жилья</t>
  </si>
  <si>
    <t>Средняя стоимость одного квадратного метра общей площади жилья, относительно уровня 2012 года</t>
  </si>
  <si>
    <t>Количество лет, необходимых семье, состоящей из трех человек, для приобретения стандартной квартиры общей площадью 54 кв.м с учетом среднего годового совокупного дохода семьи</t>
  </si>
  <si>
    <t>Удельный вес введенной общей площади жилых домов по отношению к общей площади жилищного фонда</t>
  </si>
  <si>
    <t>шт.</t>
  </si>
  <si>
    <t>руб.</t>
  </si>
  <si>
    <t>Количество обманутых дольщиков</t>
  </si>
  <si>
    <t>Защита прав граждан на жилище</t>
  </si>
  <si>
    <t>Повышение уровня обеспеченности населения городского округа Химки жильем</t>
  </si>
  <si>
    <t>Итого - 0
2017 год - 0
2018 год - 0
2019 год - 0
2020 год - 0
2021 год - 0</t>
  </si>
  <si>
    <t>2017-2021 годы</t>
  </si>
  <si>
    <t>2017 год (контрольный срок)</t>
  </si>
  <si>
    <t xml:space="preserve">Всего,                                           (тыс. руб.)        </t>
  </si>
  <si>
    <t>"Комплексное освоение земельных участков в целях жилищного строительства и развитие застроенных территорий» 
муниципальной программы "Жилище"</t>
  </si>
  <si>
    <t>Администрация, МКУ «Управление капитального строительства и архитектуры»</t>
  </si>
  <si>
    <t>лет</t>
  </si>
  <si>
    <t>Количество объектов, исключенных из перечня проблемных объектов в отчетном году</t>
  </si>
  <si>
    <t>Задача 1.
Повышение уровня обеспеченности населения городского округа Химки жильем.</t>
  </si>
  <si>
    <t>Мониторинг ввода жилья, в том числе экономического класса, за счет внебюджетных источников финансирования</t>
  </si>
  <si>
    <t>Создание нормативных правовых и организационных условий для массового строительства жилья, в том числе экономического класса</t>
  </si>
  <si>
    <t>Задача 2.
Защита прав граждан на жилище.</t>
  </si>
  <si>
    <t xml:space="preserve">Мероприятие.
Разработка механизмов обеспечения прав пострадавших граждан-соинвесторов.                                                         </t>
  </si>
  <si>
    <t xml:space="preserve">Разработка механизмов обеспечения прав пострадавших граждан-соинвесторов.                                                         </t>
  </si>
  <si>
    <t>Реализация выработанных механизмов по обеспечению прав пострадавших граждан-соинвесторов</t>
  </si>
  <si>
    <t>Обеспечение защиты прав граждан на жилище.</t>
  </si>
  <si>
    <t>Мероприятие. 
Реализация выработанных механизмов по обеспечению прав пострадавших граждан-соинвесторов.</t>
  </si>
  <si>
    <t>Мероприятие. 
Мониторинг ввода жилья, в том числе экономического класса, за счет внебюджетных источников финансирования.</t>
  </si>
  <si>
    <t>Администрация, муниципальное казенное учреждение городского округа Химки Московской области «Управление капитального строительства и архитектуры»</t>
  </si>
  <si>
    <t>Итого по подпрограмме:</t>
  </si>
  <si>
    <t>Всего, в том числе:</t>
  </si>
  <si>
    <t xml:space="preserve">"Комплексное освоение земельных участков в целях жилищного строительства и развитие застроенных территорий» </t>
  </si>
  <si>
    <t>Методика расчета показателя</t>
  </si>
  <si>
    <t>Периодичность представления</t>
  </si>
  <si>
    <t>Применяются данные о вводе жилья (тыс. кв. м)</t>
  </si>
  <si>
    <t>Показатель рассчитывается как отношение объема годового ввода в эксплуатацию жилья по стандартам эконом-класса, к общему объему годового ввода жилья</t>
  </si>
  <si>
    <t>Данные о вводе в эксплуатацию жилья, соответствующего стандартам эконом-класса                           (тыс. кв. м)</t>
  </si>
  <si>
    <t>Данные о вводе малоэтажного жилья (тыс. кв. м). В состав ввода малоэтажного жилья включается ввод жилых домов и многоквартирных домов с количеством этажей не более 3</t>
  </si>
  <si>
    <t>Расчитывается как отношение числа семей,  которые получили доступное и комфортное жилье в течение года, к числу семей, желающих улучшить свои жилищные условия</t>
  </si>
  <si>
    <t>Данные о количестве семей, стоящих в очереди на улучшение жилищных условий</t>
  </si>
  <si>
    <t>Данные о количестве семей, обеспеченных жилыми помещениями</t>
  </si>
  <si>
    <t>Применяются данные о средней стоимости одного квадратного метра общей площади жилья на первичном рынке (рублей)</t>
  </si>
  <si>
    <t>Показатель рассчитывается как отклонение среднего значения стоимости одного квадратного метра общей площади жилья на первичном рынке от средней стоимости одного квадратного метра общей площади жилья на первичном рынке в 2012 году с учетом индекса-дефлятора на соответствующий год по виду экономической деятельности «строительство», выраженное в процентах</t>
  </si>
  <si>
    <t xml:space="preserve">Показатель обеспеченности населения жильем рассчитывается по формуле:
ОЖ=ПЛОЩ/НАС
где:
ОЖ - уровень обеспеченности населения жильем;
ПЛОЩ - общая площадь жилищного фонда в Московской области на конец года;
НАС - общая численность населения на конец года.
</t>
  </si>
  <si>
    <t>Показатель рассчитывается как отношение средней рыночной стоимости стандартной квартиры общей площадью 54 кв. м к среднему годовому совокупному денежному доходу семьи из 3 человек</t>
  </si>
  <si>
    <t>Показатель рассчитывается как отношение общей площади жилых домов, введенных в год, к общей площади жилищного фонда.</t>
  </si>
  <si>
    <t>Показатель определяется исходя из количества пострадавших граждан, чьи права обеспечены в течение отчетного периода (года)</t>
  </si>
  <si>
    <t>Показатель определяется исходя из количества объектов, исключенных из перечня проблемных объектов на основании постановления главы    муниципального образования  на конец отчетного года</t>
  </si>
  <si>
    <t>Показатель определяется количеством граждан, чьи денежные средства привлечены для строительства многоквартирных домов и чьи права нарушены исходя из количества объектов, признанных проблемными объектами на основании постановления главы    муниципального образования  на конец отчетного года</t>
  </si>
  <si>
    <t>Показатель определяется исходя из количества объектов, признанных проблемными объектами на основании постановления главы    муниципального образования  на конец отчетного года</t>
  </si>
  <si>
    <t>Интернет</t>
  </si>
  <si>
    <t>Администрация городского округа Химки</t>
  </si>
  <si>
    <t>ежемесячно</t>
  </si>
  <si>
    <t xml:space="preserve">Руководитель                                     МКУ "УКС" 
Гримаковский А. Д.                                 </t>
  </si>
  <si>
    <r>
      <rPr>
        <b/>
        <sz val="10"/>
        <rFont val="Times New Roman"/>
        <family val="1"/>
      </rPr>
      <t>Задача I подпрограммы</t>
    </r>
    <r>
      <rPr>
        <sz val="10"/>
        <rFont val="Times New Roman"/>
        <family val="1"/>
      </rPr>
      <t xml:space="preserve">
Повышение уровня обеспеченности населения городского округа Химки жильем</t>
    </r>
  </si>
  <si>
    <r>
      <rPr>
        <b/>
        <sz val="10"/>
        <rFont val="Times New Roman"/>
        <family val="1"/>
      </rPr>
      <t>Задача II подпрограммы</t>
    </r>
    <r>
      <rPr>
        <sz val="10"/>
        <rFont val="Times New Roman"/>
        <family val="1"/>
      </rPr>
      <t xml:space="preserve">
Защита прав граждан на жилище</t>
    </r>
  </si>
  <si>
    <r>
      <rPr>
        <b/>
        <sz val="10"/>
        <rFont val="Times New Roman"/>
        <family val="1"/>
      </rPr>
      <t>Задача III подпрограммы</t>
    </r>
    <r>
      <rPr>
        <sz val="10"/>
        <rFont val="Times New Roman"/>
        <family val="1"/>
      </rPr>
      <t xml:space="preserve">
Обеспечение деятельности МКУ г. о. Химки «Управление капитального строительства и архитектуры»</t>
    </r>
  </si>
  <si>
    <t>Мероприятие. 
Создание нормативных правовых и организационных условий для массового строительства жилья, в том числе экономического класса.</t>
  </si>
  <si>
    <t>ежегодно</t>
  </si>
  <si>
    <t xml:space="preserve">Показатель определяется на основании положения об оплате труда, утвержденного регламента на обеспечение деятельности </t>
  </si>
  <si>
    <t>Приобретение земельных участков многодетным семьям</t>
  </si>
  <si>
    <t>Комитет по управлению иммуществом Администрации городского округа Химки</t>
  </si>
  <si>
    <t>Создание нормативных правовых и организационных условий для массового строительства жилья, в том числе экономического класса, а также обеспечение земельными участками многодетных семей</t>
  </si>
  <si>
    <t>Итого - 29000
2017 год - 29000
2018 год - 0
2019 год - 0
2020 год - 0
2021 год - 0</t>
  </si>
  <si>
    <t>Мероприятие. 
Приобретение земельных участков многодетным семьям.</t>
  </si>
  <si>
    <r>
      <rPr>
        <b/>
        <sz val="10"/>
        <rFont val="Times New Roman"/>
        <family val="1"/>
      </rPr>
      <t xml:space="preserve">Основное мероприятие. 
</t>
    </r>
    <r>
      <rPr>
        <sz val="10"/>
        <rFont val="Times New Roman"/>
        <family val="1"/>
      </rPr>
      <t>Создание условий для развития рынка доступности жилья, развития жилищного строительства, в том числе строительство жилья экономического класса, включая малоэтажное строительство.</t>
    </r>
  </si>
  <si>
    <r>
      <rPr>
        <b/>
        <sz val="10"/>
        <rFont val="Times New Roman"/>
        <family val="1"/>
      </rPr>
      <t xml:space="preserve">Основное мероприятие. 
</t>
    </r>
    <r>
      <rPr>
        <sz val="10"/>
        <rFont val="Times New Roman"/>
        <family val="1"/>
      </rPr>
      <t>Строительство, реконструкция и капитальный ремонт.</t>
    </r>
  </si>
  <si>
    <r>
      <t xml:space="preserve">Основное мероприятие.
</t>
    </r>
    <r>
      <rPr>
        <sz val="10"/>
        <rFont val="Times New Roman"/>
        <family val="1"/>
      </rPr>
      <t xml:space="preserve">Обеспечение защиты прав граждан на жилище. </t>
    </r>
  </si>
  <si>
    <r>
      <rPr>
        <b/>
        <sz val="10"/>
        <rFont val="Times New Roman"/>
        <family val="1"/>
      </rPr>
      <t xml:space="preserve">Основное мероприятие. 
</t>
    </r>
    <r>
      <rPr>
        <sz val="10"/>
        <rFont val="Times New Roman"/>
        <family val="1"/>
      </rPr>
      <t>Обеспечение деятельности муниципального казенного учреждения.</t>
    </r>
  </si>
  <si>
    <r>
      <rPr>
        <b/>
        <sz val="10"/>
        <rFont val="Times New Roman"/>
        <family val="1"/>
      </rPr>
      <t>Основное мероприятие</t>
    </r>
    <r>
      <rPr>
        <sz val="10"/>
        <rFont val="Times New Roman"/>
        <family val="1"/>
      </rPr>
      <t>. Создание условий для развития рынка доступности жилья, развития жилищного строительства, в том числе строительство жилья экономического класса, включая малоэтажное строительство.</t>
    </r>
  </si>
  <si>
    <r>
      <rPr>
        <b/>
        <sz val="10"/>
        <rFont val="Times New Roman"/>
        <family val="1"/>
      </rPr>
      <t>Основное мероприятие</t>
    </r>
    <r>
      <rPr>
        <sz val="10"/>
        <rFont val="Times New Roman"/>
        <family val="1"/>
      </rPr>
      <t>. Строительство, реконструкция и капитальный ремонт.</t>
    </r>
  </si>
  <si>
    <r>
      <rPr>
        <b/>
        <sz val="10"/>
        <rFont val="Times New Roman"/>
        <family val="1"/>
      </rPr>
      <t>Основное мероприятие</t>
    </r>
    <r>
      <rPr>
        <sz val="10"/>
        <rFont val="Times New Roman"/>
        <family val="1"/>
      </rPr>
      <t>. Обеспечение защиты прав граждан на жилище.</t>
    </r>
  </si>
  <si>
    <r>
      <rPr>
        <b/>
        <sz val="10"/>
        <rFont val="Times New Roman"/>
        <family val="1"/>
      </rPr>
      <t>Основное мероприятие</t>
    </r>
    <r>
      <rPr>
        <sz val="10"/>
        <rFont val="Times New Roman"/>
        <family val="1"/>
      </rPr>
      <t xml:space="preserve"> Обеспечение деятельности муниципального казенного учреждения</t>
    </r>
  </si>
  <si>
    <t>семей</t>
  </si>
  <si>
    <t>Проведение процедуры закупки. Оформление права собственности.</t>
  </si>
  <si>
    <t>Председатель комитета по управлению имуществом городского округа Химки Чижик Д.О.</t>
  </si>
  <si>
    <t>Приобретение и оформление земельных участков в муниципальную собственность</t>
  </si>
  <si>
    <t xml:space="preserve">Количество объектов, исключенных из перечня проблемных объектов в отчетном году </t>
  </si>
  <si>
    <t xml:space="preserve">Задача 1       </t>
  </si>
  <si>
    <t>Приобретение земельного массива для обеспечеиия в 2017 - 2018 годах земельными участками 170 многодетных семей.</t>
  </si>
  <si>
    <t xml:space="preserve">Расчет произведен на основании бюджетной сметы МКУ "УКС", утвержденной заместителем Руководителя Администрации в соответствие с Порядком составления, утверждения и ведения бюджетных смет подведомственных казенных учреждений утвержденного приказом от 18.12.2015 № 59 </t>
  </si>
  <si>
    <t>Итого - 358407
2017 год - 51567
2018 год - 53420
2019 год - 53420
2020 год - 100000
2021 год - 100000</t>
  </si>
  <si>
    <t>Приложение № 8
к муниципальной программе  "Жилище"</t>
  </si>
  <si>
    <t>Приложение № 7
к муниципальной программе  "Жилище"</t>
  </si>
  <si>
    <t>Приложение № 6
к муниципальной программе  "Жилище"</t>
  </si>
  <si>
    <t>Приложение № 5
к муниципальной программе  "Жилище"</t>
  </si>
  <si>
    <t>Приложение № 4
к муниципальной программе  "Жилище"</t>
  </si>
  <si>
    <t>муниципальной программы  "Жилище"</t>
  </si>
  <si>
    <t>Приложение № 3 
к муниципальной программе "Жилище"</t>
  </si>
  <si>
    <t xml:space="preserve">Общее количество семей, состоящих на учете в качестве нуждающихся в жилых помещениях </t>
  </si>
  <si>
    <t xml:space="preserve">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 </t>
  </si>
  <si>
    <t>Общее количество семей, состоящих на учете в качестве нуждающихся в жилых помещениях</t>
  </si>
  <si>
    <t>Количество российских семей,  получивших жилые помещения и улучшивших свои жилищные условия</t>
  </si>
  <si>
    <t>Объем ввода индивидуального жилищного строительства, построенного населением за счет собственных и (или) кредитных средств</t>
  </si>
  <si>
    <t>Количество проблемных объектов, по которым нарушены права участников долевого строительства</t>
  </si>
  <si>
    <t>Количество объектов, находящихся на контроле Минстроя МО</t>
  </si>
  <si>
    <t>_______________________/ М.А. Медведев</t>
  </si>
  <si>
    <t>Мероприятие. 
Обеспечение деятельности МКУ  «Управление капитального строительства и архитектуры».</t>
  </si>
  <si>
    <t>Обеспечение деятельности МКУ             «Управление капитального строительства и архитектуры»</t>
  </si>
  <si>
    <t>Доля ввода в эксплуатацию индивидуального жилищного строительства в общем объеме вводимого жилья</t>
  </si>
  <si>
    <t>Приложение № 2 
к муниципальной программе 
"Жилище"</t>
  </si>
  <si>
    <t>Данные о вводе в эксплуатацию индивидуального жилищного строительства 
(тыс. кв. м)</t>
  </si>
  <si>
    <t xml:space="preserve">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 
</t>
  </si>
  <si>
    <t xml:space="preserve">Количество объектов, исключенных из перечня проблемных объектов  в отчетном году </t>
  </si>
  <si>
    <t>Заместитель Главы Администрации</t>
  </si>
  <si>
    <t>муниципальной программы "Жилище" 
на срок 2017 - 2021 годы</t>
  </si>
  <si>
    <t>Методика расчета значений показателей реализации мероприятий подпрограммы</t>
  </si>
  <si>
    <t>Наименование показателя реализации мероприятий подпрограммы</t>
  </si>
  <si>
    <t>Источники получения информации</t>
  </si>
  <si>
    <r>
      <t xml:space="preserve">Обоснование финансовых ресурсов, 
</t>
    </r>
    <r>
      <rPr>
        <sz val="10"/>
        <rFont val="Times New Roman"/>
        <family val="1"/>
      </rPr>
      <t>необходимых для реализации мероприятий подпрограммы 
"Комплексное освоение земельных участков в целях жилищного строительства и развитие застроенных территорий" 
муниципальной программы  "Жилище"</t>
    </r>
  </si>
  <si>
    <t>"Комплексное освоение земельных участков в целях жилищного строительства и развитие застроенных территорий" 
муниципальной программы  "Жилище"</t>
  </si>
  <si>
    <t xml:space="preserve">Ответственный исполнитель </t>
  </si>
  <si>
    <r>
      <t xml:space="preserve">"Дорожная карта" по выполнению основного мероприятия 
</t>
    </r>
    <r>
      <rPr>
        <sz val="10"/>
        <rFont val="Times New Roman"/>
        <family val="1"/>
      </rPr>
      <t>"Строительство, реконструкция и капитальный ремонт"
 подпрограммы «Комплексное освоение земельных участков в целях жилищного строительства и развитие застроенных территорий» 
муниципальной программы  "Жилище"</t>
    </r>
  </si>
  <si>
    <t>Министерство строительного комплекса Московской области (система ИСОГД МО)</t>
  </si>
  <si>
    <t>Министерство строительного комплекса Московской области (система ИСОГД МО), Администрация городского округа Химки</t>
  </si>
  <si>
    <t>Министерство строительного комплекса Московской области (система ИСОГД МО), Застройщики</t>
  </si>
  <si>
    <t>Задача 3
Обеспечение деятельности МКУ г. о. Химки «Управление капитального строительства и архитектуры»</t>
  </si>
  <si>
    <r>
      <t xml:space="preserve">"Дорожная карта" по выполнению основного мероприятия 
</t>
    </r>
    <r>
      <rPr>
        <sz val="10"/>
        <rFont val="Times New Roman"/>
        <family val="1"/>
      </rPr>
      <t>"Обеспечение деятельности муниципального казенного учреждения" 
подпрограммы «Комплексное освоение земельных участков в целях жилищного строительства и развитие застроенных территорий» 
муниципальной программы  "Жилище"</t>
    </r>
  </si>
  <si>
    <t>Итого - 387 407
2017 год - 80 567
2018 год - 53 420
2019 год - 53 420
2020 год - 100 000
2021 год - 100 000</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</si>
</sst>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FC19]d\ mmmm\ yyyy\ &quot;г.&quot;"/>
    <numFmt numFmtId="194" formatCode="0.0000000"/>
    <numFmt numFmtId="195" formatCode="0.000000"/>
    <numFmt numFmtId="196" formatCode="0.00000"/>
    <numFmt numFmtId="197" formatCode="0.0000"/>
    <numFmt numFmtId="198" formatCode="0.000"/>
    <numFmt numFmtId="199" formatCode="0.00000000"/>
    <numFmt numFmtId="200" formatCode="0.0000000000"/>
    <numFmt numFmtId="201" formatCode="0.000000000"/>
  </numFmts>
  <fonts count="46">
    <font>
      <sz val="10"/>
      <name val="Arial"/>
      <family val="0"/>
    </font>
    <font>
      <sz val="11"/>
      <name val="Times New Roman"/>
      <family val="1"/>
    </font>
    <font>
      <sz val="8"/>
      <name val="Arial"/>
      <family val="2"/>
    </font>
    <font>
      <sz val="12"/>
      <name val="Times New Roman"/>
      <family val="1"/>
    </font>
    <font>
      <b/>
      <sz val="11"/>
      <name val="Times New Roman"/>
      <family val="1"/>
    </font>
    <font>
      <b/>
      <sz val="12"/>
      <name val="Times New Roman"/>
      <family val="1"/>
    </font>
    <font>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2" borderId="0" applyNumberFormat="0" applyBorder="0" applyAlignment="0" applyProtection="0"/>
  </cellStyleXfs>
  <cellXfs count="226">
    <xf numFmtId="0" fontId="0" fillId="0" borderId="0" xfId="0" applyAlignment="1">
      <alignment/>
    </xf>
    <xf numFmtId="0" fontId="0" fillId="0" borderId="0" xfId="0"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lignment/>
    </xf>
    <xf numFmtId="0" fontId="3" fillId="0" borderId="0" xfId="0" applyFont="1" applyAlignment="1">
      <alignment horizontal="left" wrapText="1"/>
    </xf>
    <xf numFmtId="0" fontId="3" fillId="0" borderId="0" xfId="0" applyFont="1" applyBorder="1" applyAlignment="1">
      <alignment/>
    </xf>
    <xf numFmtId="0" fontId="3" fillId="0" borderId="0" xfId="0" applyFont="1" applyAlignment="1">
      <alignment horizontal="center" vertical="center" wrapText="1"/>
    </xf>
    <xf numFmtId="0" fontId="3" fillId="0" borderId="0" xfId="0" applyFont="1" applyFill="1" applyBorder="1" applyAlignment="1">
      <alignment vertical="top" wrapText="1"/>
    </xf>
    <xf numFmtId="0" fontId="5" fillId="0" borderId="0" xfId="0" applyFont="1" applyBorder="1" applyAlignment="1">
      <alignment horizontal="center" vertical="center" wrapText="1"/>
    </xf>
    <xf numFmtId="0" fontId="3" fillId="0" borderId="0" xfId="0" applyFont="1" applyAlignment="1">
      <alignment horizontal="right"/>
    </xf>
    <xf numFmtId="0" fontId="5" fillId="0" borderId="0" xfId="0" applyFont="1" applyBorder="1" applyAlignment="1">
      <alignment vertical="center" wrapText="1"/>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10" xfId="0" applyFont="1" applyBorder="1" applyAlignment="1">
      <alignment vertical="top" wrapText="1"/>
    </xf>
    <xf numFmtId="0" fontId="3" fillId="0" borderId="10" xfId="0" applyFont="1" applyBorder="1" applyAlignment="1">
      <alignment horizontal="right" vertical="top" wrapText="1"/>
    </xf>
    <xf numFmtId="0" fontId="3" fillId="0" borderId="10" xfId="0" applyFont="1" applyBorder="1" applyAlignment="1">
      <alignment horizontal="center" vertical="top" wrapText="1"/>
    </xf>
    <xf numFmtId="0" fontId="3" fillId="0" borderId="10" xfId="0" applyFont="1" applyBorder="1" applyAlignment="1">
      <alignment/>
    </xf>
    <xf numFmtId="0" fontId="1" fillId="0" borderId="10" xfId="0" applyFont="1" applyBorder="1" applyAlignment="1">
      <alignment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3" fillId="0" borderId="10" xfId="0" applyFont="1" applyBorder="1" applyAlignment="1">
      <alignment horizontal="center" wrapText="1"/>
    </xf>
    <xf numFmtId="0" fontId="0" fillId="0" borderId="10" xfId="0" applyBorder="1" applyAlignment="1">
      <alignment vertical="top" wrapText="1"/>
    </xf>
    <xf numFmtId="0" fontId="3" fillId="0" borderId="10" xfId="0" applyFont="1" applyBorder="1" applyAlignment="1">
      <alignment horizontal="center"/>
    </xf>
    <xf numFmtId="0" fontId="3" fillId="0" borderId="12" xfId="0" applyFont="1" applyBorder="1" applyAlignment="1">
      <alignment horizontal="center" vertical="top" wrapText="1"/>
    </xf>
    <xf numFmtId="0" fontId="3" fillId="0" borderId="0" xfId="0" applyFont="1" applyAlignment="1">
      <alignment wrapText="1"/>
    </xf>
    <xf numFmtId="0" fontId="3"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vertical="top" wrapText="1"/>
    </xf>
    <xf numFmtId="0" fontId="4" fillId="0" borderId="10" xfId="0" applyFont="1" applyBorder="1" applyAlignment="1">
      <alignment horizontal="center" vertical="top" wrapText="1"/>
    </xf>
    <xf numFmtId="0" fontId="0" fillId="33" borderId="0" xfId="0" applyFont="1" applyFill="1" applyAlignment="1">
      <alignment/>
    </xf>
    <xf numFmtId="0" fontId="0" fillId="33" borderId="0" xfId="0" applyFont="1" applyFill="1" applyAlignment="1">
      <alignment horizontal="center" vertical="center" wrapText="1"/>
    </xf>
    <xf numFmtId="0" fontId="6" fillId="0" borderId="0" xfId="0" applyFont="1" applyAlignment="1">
      <alignment/>
    </xf>
    <xf numFmtId="0" fontId="6" fillId="0" borderId="0" xfId="0" applyFont="1" applyAlignment="1">
      <alignment horizontal="left" wrapText="1"/>
    </xf>
    <xf numFmtId="0" fontId="6" fillId="0" borderId="0" xfId="0" applyFont="1" applyBorder="1" applyAlignment="1">
      <alignment/>
    </xf>
    <xf numFmtId="0" fontId="6" fillId="0" borderId="0" xfId="0" applyFont="1" applyAlignment="1">
      <alignment horizontal="right" wrapText="1"/>
    </xf>
    <xf numFmtId="0" fontId="6" fillId="0" borderId="0" xfId="0" applyFont="1" applyBorder="1" applyAlignment="1">
      <alignment vertical="center" wrapText="1"/>
    </xf>
    <xf numFmtId="0" fontId="6" fillId="0" borderId="0" xfId="0" applyFont="1" applyAlignment="1">
      <alignment horizontal="center" vertical="center" wrapText="1"/>
    </xf>
    <xf numFmtId="0" fontId="6" fillId="0" borderId="10" xfId="0" applyFont="1" applyBorder="1" applyAlignment="1">
      <alignment horizontal="center" vertical="top"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0" xfId="0" applyFont="1" applyBorder="1" applyAlignment="1">
      <alignment horizontal="center" wrapText="1"/>
    </xf>
    <xf numFmtId="0" fontId="6" fillId="0" borderId="10" xfId="0" applyFont="1" applyBorder="1" applyAlignment="1">
      <alignment horizontal="center"/>
    </xf>
    <xf numFmtId="0" fontId="6" fillId="0" borderId="0" xfId="0" applyFont="1" applyAlignment="1">
      <alignment horizontal="right"/>
    </xf>
    <xf numFmtId="0" fontId="6" fillId="0" borderId="10" xfId="0" applyFont="1" applyBorder="1" applyAlignment="1">
      <alignment horizontal="center" vertical="top"/>
    </xf>
    <xf numFmtId="0" fontId="6" fillId="0" borderId="0" xfId="0" applyFont="1" applyAlignment="1">
      <alignment vertical="top"/>
    </xf>
    <xf numFmtId="0" fontId="6" fillId="33" borderId="0" xfId="0" applyFont="1" applyFill="1" applyAlignment="1">
      <alignment horizontal="right"/>
    </xf>
    <xf numFmtId="0" fontId="6" fillId="33" borderId="0" xfId="0" applyFont="1" applyFill="1"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top" wrapText="1"/>
    </xf>
    <xf numFmtId="0" fontId="7" fillId="33" borderId="12" xfId="0" applyFont="1" applyFill="1" applyBorder="1" applyAlignment="1">
      <alignment horizontal="center" vertical="top" wrapText="1"/>
    </xf>
    <xf numFmtId="3" fontId="6" fillId="33" borderId="10" xfId="0" applyNumberFormat="1" applyFont="1" applyFill="1" applyBorder="1" applyAlignment="1">
      <alignment horizontal="center" vertical="center" wrapText="1"/>
    </xf>
    <xf numFmtId="0" fontId="7" fillId="33" borderId="11" xfId="0" applyFont="1" applyFill="1" applyBorder="1" applyAlignment="1">
      <alignment horizontal="center" vertical="top" wrapText="1"/>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top" wrapText="1"/>
    </xf>
    <xf numFmtId="0" fontId="0" fillId="0" borderId="0" xfId="0" applyFont="1" applyFill="1" applyAlignment="1">
      <alignment/>
    </xf>
    <xf numFmtId="1" fontId="6" fillId="33" borderId="10" xfId="0" applyNumberFormat="1" applyFont="1" applyFill="1" applyBorder="1" applyAlignment="1">
      <alignment horizontal="center" vertical="center" wrapText="1"/>
    </xf>
    <xf numFmtId="192" fontId="6" fillId="33" borderId="10" xfId="0" applyNumberFormat="1" applyFont="1" applyFill="1" applyBorder="1" applyAlignment="1">
      <alignment horizontal="center" vertical="center" wrapText="1"/>
    </xf>
    <xf numFmtId="0" fontId="6" fillId="33" borderId="0" xfId="0" applyFont="1" applyFill="1" applyBorder="1" applyAlignment="1">
      <alignment horizontal="center" wrapText="1"/>
    </xf>
    <xf numFmtId="0" fontId="6" fillId="33" borderId="11" xfId="0" applyFont="1" applyFill="1" applyBorder="1" applyAlignment="1">
      <alignment horizontal="left" vertical="top" wrapText="1"/>
    </xf>
    <xf numFmtId="0" fontId="6" fillId="33" borderId="11" xfId="0" applyFont="1" applyFill="1" applyBorder="1" applyAlignment="1">
      <alignment horizontal="center" vertical="top" wrapText="1"/>
    </xf>
    <xf numFmtId="0" fontId="6" fillId="33" borderId="0" xfId="0" applyFont="1" applyFill="1" applyBorder="1" applyAlignment="1">
      <alignment horizontal="center"/>
    </xf>
    <xf numFmtId="0" fontId="7" fillId="0" borderId="0" xfId="0" applyFont="1" applyBorder="1" applyAlignment="1">
      <alignment horizontal="center" vertical="center" wrapText="1"/>
    </xf>
    <xf numFmtId="0" fontId="6" fillId="33" borderId="0" xfId="0" applyFont="1" applyFill="1" applyAlignment="1">
      <alignment horizontal="center" vertical="top" wrapText="1"/>
    </xf>
    <xf numFmtId="0" fontId="6" fillId="0" borderId="0" xfId="0" applyFont="1" applyBorder="1" applyAlignment="1">
      <alignment horizontal="center"/>
    </xf>
    <xf numFmtId="0" fontId="6" fillId="0" borderId="0" xfId="0" applyFont="1" applyAlignment="1">
      <alignment wrapText="1"/>
    </xf>
    <xf numFmtId="0" fontId="6" fillId="33" borderId="0" xfId="0" applyFont="1" applyFill="1" applyAlignment="1">
      <alignment vertical="top"/>
    </xf>
    <xf numFmtId="0" fontId="6" fillId="33" borderId="0" xfId="0" applyFont="1" applyFill="1" applyAlignment="1">
      <alignment horizontal="left" vertical="top"/>
    </xf>
    <xf numFmtId="0" fontId="6" fillId="33" borderId="0" xfId="0" applyFont="1" applyFill="1" applyAlignment="1">
      <alignment horizontal="center" vertical="top"/>
    </xf>
    <xf numFmtId="0" fontId="6" fillId="33" borderId="0" xfId="0" applyFont="1" applyFill="1" applyBorder="1" applyAlignment="1">
      <alignment horizontal="center" vertical="top"/>
    </xf>
    <xf numFmtId="0" fontId="6" fillId="33" borderId="0" xfId="0" applyFont="1" applyFill="1" applyBorder="1" applyAlignment="1">
      <alignment horizontal="left" vertical="top"/>
    </xf>
    <xf numFmtId="0" fontId="6" fillId="0" borderId="10" xfId="0" applyFont="1" applyFill="1" applyBorder="1" applyAlignment="1">
      <alignment horizontal="center" vertical="top" wrapText="1"/>
    </xf>
    <xf numFmtId="0" fontId="6" fillId="33" borderId="0" xfId="0" applyFont="1" applyFill="1" applyAlignment="1">
      <alignment horizontal="left"/>
    </xf>
    <xf numFmtId="0" fontId="6" fillId="33" borderId="0" xfId="0" applyFont="1" applyFill="1" applyAlignment="1">
      <alignment horizontal="center"/>
    </xf>
    <xf numFmtId="0" fontId="6" fillId="33" borderId="0" xfId="0" applyFont="1" applyFill="1" applyAlignment="1">
      <alignment horizontal="center" vertical="center" wrapText="1"/>
    </xf>
    <xf numFmtId="0" fontId="6" fillId="33" borderId="0" xfId="0" applyFont="1" applyFill="1" applyBorder="1" applyAlignment="1">
      <alignment horizontal="left"/>
    </xf>
    <xf numFmtId="3" fontId="6" fillId="33" borderId="10" xfId="0" applyNumberFormat="1" applyFont="1" applyFill="1" applyBorder="1" applyAlignment="1">
      <alignment horizontal="center" vertical="top" wrapText="1"/>
    </xf>
    <xf numFmtId="0" fontId="6" fillId="0" borderId="0" xfId="0" applyFont="1" applyBorder="1" applyAlignment="1">
      <alignment wrapText="1"/>
    </xf>
    <xf numFmtId="0" fontId="6" fillId="0" borderId="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0" xfId="0" applyFont="1" applyFill="1" applyBorder="1" applyAlignment="1">
      <alignment/>
    </xf>
    <xf numFmtId="0" fontId="6" fillId="0" borderId="0" xfId="0" applyFont="1" applyFill="1" applyAlignment="1">
      <alignment/>
    </xf>
    <xf numFmtId="0" fontId="6" fillId="0" borderId="0" xfId="0" applyFont="1" applyBorder="1" applyAlignment="1">
      <alignment horizontal="center" vertical="center"/>
    </xf>
    <xf numFmtId="0" fontId="6" fillId="0" borderId="0" xfId="0" applyFont="1" applyBorder="1" applyAlignment="1">
      <alignment horizontal="left"/>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xf>
    <xf numFmtId="0" fontId="6" fillId="0" borderId="13" xfId="0" applyFont="1" applyBorder="1" applyAlignment="1">
      <alignment horizontal="center" vertical="top" wrapText="1"/>
    </xf>
    <xf numFmtId="0" fontId="7" fillId="0" borderId="10" xfId="0" applyFont="1" applyFill="1" applyBorder="1" applyAlignment="1">
      <alignment vertical="top" wrapText="1"/>
    </xf>
    <xf numFmtId="3" fontId="7" fillId="0" borderId="10" xfId="0" applyNumberFormat="1" applyFont="1" applyFill="1" applyBorder="1" applyAlignment="1">
      <alignment horizontal="center" vertical="top" wrapText="1"/>
    </xf>
    <xf numFmtId="3" fontId="7" fillId="33" borderId="10" xfId="0" applyNumberFormat="1" applyFont="1" applyFill="1" applyBorder="1" applyAlignment="1">
      <alignment horizontal="center" vertical="top" wrapText="1"/>
    </xf>
    <xf numFmtId="0" fontId="6" fillId="0" borderId="10" xfId="0" applyFont="1" applyFill="1" applyBorder="1" applyAlignment="1">
      <alignment vertical="top" wrapText="1"/>
    </xf>
    <xf numFmtId="3" fontId="6" fillId="0" borderId="10" xfId="0" applyNumberFormat="1" applyFont="1" applyFill="1" applyBorder="1" applyAlignment="1">
      <alignment horizontal="center" vertical="top" wrapText="1"/>
    </xf>
    <xf numFmtId="3" fontId="6" fillId="0" borderId="10" xfId="0" applyNumberFormat="1" applyFont="1" applyFill="1" applyBorder="1" applyAlignment="1">
      <alignment horizontal="center" vertical="center" wrapText="1"/>
    </xf>
    <xf numFmtId="0" fontId="6" fillId="33" borderId="0" xfId="0" applyFont="1" applyFill="1" applyBorder="1" applyAlignment="1">
      <alignment horizontal="center"/>
    </xf>
    <xf numFmtId="0" fontId="6" fillId="33" borderId="10" xfId="0" applyFont="1" applyFill="1" applyBorder="1" applyAlignment="1">
      <alignment horizontal="left" vertical="top" wrapText="1"/>
    </xf>
    <xf numFmtId="0" fontId="6" fillId="33" borderId="0" xfId="0" applyFont="1" applyFill="1" applyAlignment="1">
      <alignment horizontal="right" vertical="top" wrapText="1"/>
    </xf>
    <xf numFmtId="0" fontId="6" fillId="33" borderId="10" xfId="0" applyFont="1" applyFill="1" applyBorder="1" applyAlignment="1">
      <alignment horizontal="center" vertical="top" wrapText="1"/>
    </xf>
    <xf numFmtId="3" fontId="6" fillId="33" borderId="10" xfId="0" applyNumberFormat="1" applyFont="1" applyFill="1" applyBorder="1" applyAlignment="1">
      <alignment horizontal="center" vertical="top" wrapText="1"/>
    </xf>
    <xf numFmtId="0" fontId="6" fillId="33" borderId="10" xfId="0" applyFont="1" applyFill="1" applyBorder="1" applyAlignment="1">
      <alignment vertical="top" wrapText="1"/>
    </xf>
    <xf numFmtId="3" fontId="6" fillId="33" borderId="10" xfId="0" applyNumberFormat="1" applyFont="1" applyFill="1" applyBorder="1" applyAlignment="1">
      <alignment horizontal="center" vertical="top" wrapText="1"/>
    </xf>
    <xf numFmtId="0" fontId="6" fillId="33" borderId="10" xfId="0" applyFont="1" applyFill="1" applyBorder="1" applyAlignment="1">
      <alignment vertical="top" wrapText="1"/>
    </xf>
    <xf numFmtId="0" fontId="6" fillId="33" borderId="13" xfId="0" applyFont="1" applyFill="1" applyBorder="1" applyAlignment="1">
      <alignment horizontal="center" vertical="center" wrapText="1"/>
    </xf>
    <xf numFmtId="0" fontId="6" fillId="33" borderId="10" xfId="0" applyFont="1" applyFill="1" applyBorder="1" applyAlignment="1">
      <alignment horizontal="left" vertical="top" wrapText="1"/>
    </xf>
    <xf numFmtId="0" fontId="6" fillId="33" borderId="12" xfId="0" applyFont="1" applyFill="1" applyBorder="1" applyAlignment="1">
      <alignment horizontal="center" vertical="top" wrapText="1"/>
    </xf>
    <xf numFmtId="0" fontId="6" fillId="33" borderId="14" xfId="0" applyFont="1" applyFill="1" applyBorder="1" applyAlignment="1">
      <alignment horizontal="center" vertical="top" wrapText="1"/>
    </xf>
    <xf numFmtId="0" fontId="6" fillId="33" borderId="0" xfId="0" applyFont="1" applyFill="1" applyAlignment="1">
      <alignment horizontal="right" vertical="top" wrapText="1"/>
    </xf>
    <xf numFmtId="0" fontId="6" fillId="33" borderId="10" xfId="0" applyFont="1" applyFill="1" applyBorder="1" applyAlignment="1">
      <alignment horizontal="center" vertical="top" wrapText="1"/>
    </xf>
    <xf numFmtId="0" fontId="6" fillId="33" borderId="10" xfId="0" applyFont="1" applyFill="1" applyBorder="1" applyAlignment="1">
      <alignment vertical="top" wrapText="1"/>
    </xf>
    <xf numFmtId="0" fontId="5" fillId="0" borderId="0" xfId="0" applyFont="1" applyBorder="1" applyAlignment="1">
      <alignment horizontal="center" wrapText="1"/>
    </xf>
    <xf numFmtId="0" fontId="5" fillId="0" borderId="0" xfId="0" applyFont="1" applyBorder="1" applyAlignment="1">
      <alignment horizontal="center"/>
    </xf>
    <xf numFmtId="0" fontId="3" fillId="0" borderId="10" xfId="0" applyFont="1" applyBorder="1" applyAlignment="1">
      <alignment horizontal="center" vertical="top" wrapText="1"/>
    </xf>
    <xf numFmtId="0" fontId="3" fillId="0" borderId="10" xfId="0" applyFont="1" applyBorder="1" applyAlignment="1">
      <alignment horizontal="right" vertical="top"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0" xfId="0" applyFont="1" applyBorder="1" applyAlignment="1">
      <alignment vertical="top" wrapText="1"/>
    </xf>
    <xf numFmtId="0" fontId="5" fillId="0" borderId="0" xfId="0" applyFont="1" applyBorder="1" applyAlignment="1">
      <alignment horizontal="center" vertical="center" wrapText="1"/>
    </xf>
    <xf numFmtId="0" fontId="6" fillId="33" borderId="13"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4" xfId="0" applyFont="1" applyFill="1" applyBorder="1" applyAlignment="1">
      <alignment horizontal="center" vertical="center" wrapText="1"/>
    </xf>
    <xf numFmtId="4" fontId="6" fillId="33" borderId="13" xfId="0" applyNumberFormat="1" applyFont="1" applyFill="1" applyBorder="1" applyAlignment="1">
      <alignment horizontal="center" vertical="center" wrapText="1"/>
    </xf>
    <xf numFmtId="4" fontId="6" fillId="33" borderId="14" xfId="0" applyNumberFormat="1" applyFont="1" applyFill="1" applyBorder="1" applyAlignment="1">
      <alignment horizontal="center" vertical="center" wrapText="1"/>
    </xf>
    <xf numFmtId="0" fontId="6" fillId="33" borderId="13" xfId="0" applyFont="1" applyFill="1" applyBorder="1" applyAlignment="1">
      <alignment horizontal="left" vertical="top" wrapText="1"/>
    </xf>
    <xf numFmtId="0" fontId="6" fillId="33" borderId="15" xfId="0" applyFont="1" applyFill="1" applyBorder="1" applyAlignment="1">
      <alignment horizontal="left" vertical="top" wrapText="1"/>
    </xf>
    <xf numFmtId="0" fontId="6" fillId="33" borderId="14" xfId="0" applyFont="1" applyFill="1" applyBorder="1" applyAlignment="1">
      <alignment horizontal="left" vertical="top" wrapText="1"/>
    </xf>
    <xf numFmtId="0" fontId="7" fillId="33" borderId="16" xfId="0" applyFont="1" applyFill="1" applyBorder="1" applyAlignment="1">
      <alignment horizontal="center" vertical="top" wrapText="1"/>
    </xf>
    <xf numFmtId="0" fontId="7" fillId="33" borderId="17" xfId="0" applyFont="1" applyFill="1" applyBorder="1" applyAlignment="1">
      <alignment horizontal="center" vertical="top" wrapText="1"/>
    </xf>
    <xf numFmtId="0" fontId="6" fillId="33" borderId="10" xfId="0" applyFont="1" applyFill="1" applyBorder="1" applyAlignment="1">
      <alignment horizontal="left" vertical="top" wrapText="1"/>
    </xf>
    <xf numFmtId="0" fontId="6" fillId="33" borderId="0" xfId="0" applyFont="1" applyFill="1" applyAlignment="1">
      <alignment horizontal="right" vertical="top" wrapText="1"/>
    </xf>
    <xf numFmtId="0" fontId="6" fillId="33" borderId="13"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12" xfId="0" applyFont="1" applyFill="1" applyBorder="1" applyAlignment="1">
      <alignment horizontal="center" vertical="top" wrapText="1"/>
    </xf>
    <xf numFmtId="0" fontId="6" fillId="33" borderId="11" xfId="0" applyFont="1" applyFill="1" applyBorder="1" applyAlignment="1">
      <alignment horizontal="center" vertical="top" wrapText="1"/>
    </xf>
    <xf numFmtId="0" fontId="7" fillId="33" borderId="0" xfId="0" applyFont="1" applyFill="1" applyBorder="1" applyAlignment="1">
      <alignment horizontal="center" wrapText="1"/>
    </xf>
    <xf numFmtId="0" fontId="7" fillId="33" borderId="0" xfId="0" applyFont="1" applyFill="1" applyBorder="1" applyAlignment="1">
      <alignment horizontal="center"/>
    </xf>
    <xf numFmtId="0" fontId="6" fillId="33" borderId="12" xfId="0" applyFont="1" applyFill="1" applyBorder="1" applyAlignment="1">
      <alignment horizontal="left" vertical="top" wrapText="1"/>
    </xf>
    <xf numFmtId="0" fontId="6" fillId="33" borderId="11" xfId="0" applyFont="1" applyFill="1" applyBorder="1" applyAlignment="1">
      <alignment horizontal="left" vertical="top" wrapText="1"/>
    </xf>
    <xf numFmtId="0" fontId="6" fillId="33" borderId="0" xfId="0" applyFont="1" applyFill="1" applyBorder="1" applyAlignment="1">
      <alignment horizontal="center" vertical="center" wrapText="1"/>
    </xf>
    <xf numFmtId="0" fontId="6" fillId="33" borderId="0" xfId="0" applyFont="1" applyFill="1" applyBorder="1" applyAlignment="1">
      <alignment horizontal="center" wrapText="1"/>
    </xf>
    <xf numFmtId="0" fontId="6" fillId="33" borderId="16" xfId="0" applyFont="1" applyFill="1" applyBorder="1" applyAlignment="1">
      <alignment horizontal="center" vertical="top" wrapText="1"/>
    </xf>
    <xf numFmtId="0" fontId="6" fillId="33" borderId="18" xfId="0" applyFont="1" applyFill="1" applyBorder="1" applyAlignment="1">
      <alignment horizontal="center" vertical="top" wrapText="1"/>
    </xf>
    <xf numFmtId="0" fontId="6" fillId="33" borderId="19" xfId="0" applyFont="1" applyFill="1" applyBorder="1" applyAlignment="1">
      <alignment horizontal="center" vertical="top" wrapText="1"/>
    </xf>
    <xf numFmtId="0" fontId="6" fillId="33" borderId="20" xfId="0" applyFont="1" applyFill="1" applyBorder="1" applyAlignment="1">
      <alignment horizontal="center" vertical="top" wrapText="1"/>
    </xf>
    <xf numFmtId="0" fontId="6" fillId="33" borderId="21" xfId="0" applyFont="1" applyFill="1" applyBorder="1" applyAlignment="1">
      <alignment horizontal="left" vertical="top" wrapText="1"/>
    </xf>
    <xf numFmtId="0" fontId="6" fillId="33" borderId="21" xfId="0" applyFont="1" applyFill="1" applyBorder="1" applyAlignment="1">
      <alignment horizontal="center" vertical="top" wrapText="1"/>
    </xf>
    <xf numFmtId="0" fontId="6" fillId="33" borderId="15" xfId="0" applyFont="1" applyFill="1" applyBorder="1" applyAlignment="1">
      <alignment horizontal="center" vertical="top" wrapText="1"/>
    </xf>
    <xf numFmtId="0" fontId="6" fillId="33" borderId="14" xfId="0" applyFont="1" applyFill="1" applyBorder="1" applyAlignment="1">
      <alignment horizontal="center" vertical="top" wrapText="1"/>
    </xf>
    <xf numFmtId="0" fontId="7" fillId="33" borderId="0" xfId="0" applyFont="1" applyFill="1" applyBorder="1" applyAlignment="1">
      <alignment horizontal="center" vertical="center" wrapText="1"/>
    </xf>
    <xf numFmtId="0" fontId="6" fillId="33" borderId="10" xfId="0" applyFont="1" applyFill="1" applyBorder="1" applyAlignment="1">
      <alignment horizontal="center" vertical="top" wrapText="1"/>
    </xf>
    <xf numFmtId="3" fontId="6" fillId="33" borderId="12" xfId="0" applyNumberFormat="1" applyFont="1" applyFill="1" applyBorder="1" applyAlignment="1">
      <alignment horizontal="center" vertical="top" wrapText="1"/>
    </xf>
    <xf numFmtId="3" fontId="6" fillId="33" borderId="21" xfId="0" applyNumberFormat="1" applyFont="1" applyFill="1" applyBorder="1" applyAlignment="1">
      <alignment horizontal="center" vertical="top" wrapText="1"/>
    </xf>
    <xf numFmtId="3" fontId="6" fillId="33" borderId="10" xfId="0" applyNumberFormat="1" applyFont="1" applyFill="1" applyBorder="1" applyAlignment="1">
      <alignment horizontal="center" vertical="top" wrapText="1"/>
    </xf>
    <xf numFmtId="0" fontId="6" fillId="33" borderId="10" xfId="0" applyFont="1" applyFill="1" applyBorder="1" applyAlignment="1">
      <alignment vertical="top" wrapText="1"/>
    </xf>
    <xf numFmtId="0" fontId="6" fillId="33" borderId="13" xfId="0" applyFont="1" applyFill="1" applyBorder="1" applyAlignment="1">
      <alignment horizontal="center" vertical="top" wrapText="1"/>
    </xf>
    <xf numFmtId="0" fontId="7" fillId="33" borderId="0" xfId="0" applyFont="1" applyFill="1" applyBorder="1" applyAlignment="1">
      <alignment horizontal="center" vertical="top" wrapText="1"/>
    </xf>
    <xf numFmtId="0" fontId="6" fillId="33" borderId="0"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21"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2" xfId="0" applyFont="1" applyFill="1" applyBorder="1" applyAlignment="1">
      <alignment horizontal="center" vertical="top" wrapText="1"/>
    </xf>
    <xf numFmtId="0" fontId="6" fillId="0" borderId="0" xfId="0" applyFont="1" applyAlignment="1">
      <alignment horizontal="right" vertical="top" wrapText="1"/>
    </xf>
    <xf numFmtId="0" fontId="7" fillId="0" borderId="0" xfId="0" applyFont="1" applyBorder="1" applyAlignment="1">
      <alignment horizontal="center" vertical="center"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1" fontId="6" fillId="0" borderId="12" xfId="0" applyNumberFormat="1" applyFont="1" applyFill="1" applyBorder="1" applyAlignment="1">
      <alignment horizontal="center" vertical="top" wrapText="1"/>
    </xf>
    <xf numFmtId="1" fontId="6" fillId="0" borderId="21" xfId="0" applyNumberFormat="1" applyFont="1" applyFill="1" applyBorder="1" applyAlignment="1">
      <alignment horizontal="center" vertical="top" wrapText="1"/>
    </xf>
    <xf numFmtId="1" fontId="6" fillId="0" borderId="11" xfId="0" applyNumberFormat="1"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22" xfId="0" applyFont="1" applyFill="1" applyBorder="1" applyAlignment="1">
      <alignment horizontal="center" vertical="top" wrapText="1"/>
    </xf>
    <xf numFmtId="0" fontId="6" fillId="0" borderId="19" xfId="0" applyFont="1" applyFill="1" applyBorder="1" applyAlignment="1">
      <alignment horizontal="center" vertical="top" wrapText="1"/>
    </xf>
    <xf numFmtId="16" fontId="6" fillId="0" borderId="13" xfId="0" applyNumberFormat="1" applyFont="1" applyFill="1" applyBorder="1" applyAlignment="1">
      <alignment horizontal="center" vertical="top" wrapText="1"/>
    </xf>
    <xf numFmtId="16" fontId="6" fillId="0" borderId="15" xfId="0" applyNumberFormat="1" applyFont="1" applyFill="1" applyBorder="1" applyAlignment="1">
      <alignment horizontal="center" vertical="top" wrapText="1"/>
    </xf>
    <xf numFmtId="1" fontId="7" fillId="0" borderId="12" xfId="0" applyNumberFormat="1" applyFont="1" applyFill="1" applyBorder="1" applyAlignment="1">
      <alignment horizontal="center" vertical="top" wrapText="1"/>
    </xf>
    <xf numFmtId="1" fontId="7" fillId="0" borderId="21" xfId="0" applyNumberFormat="1" applyFont="1" applyFill="1" applyBorder="1" applyAlignment="1">
      <alignment horizontal="center" vertical="top" wrapText="1"/>
    </xf>
    <xf numFmtId="1" fontId="7" fillId="0" borderId="11" xfId="0" applyNumberFormat="1"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22" xfId="0" applyFont="1" applyFill="1" applyBorder="1" applyAlignment="1">
      <alignment horizontal="center" vertical="top" wrapText="1"/>
    </xf>
    <xf numFmtId="0" fontId="7" fillId="0" borderId="19" xfId="0" applyFont="1" applyFill="1" applyBorder="1" applyAlignment="1">
      <alignment horizontal="center" vertical="top" wrapText="1"/>
    </xf>
    <xf numFmtId="0" fontId="6" fillId="0" borderId="10" xfId="0" applyFont="1" applyBorder="1" applyAlignment="1">
      <alignment horizontal="center" vertical="top" wrapText="1"/>
    </xf>
    <xf numFmtId="0" fontId="6" fillId="0" borderId="0" xfId="0" applyFont="1" applyBorder="1" applyAlignment="1">
      <alignment horizontal="center" vertical="center" wrapText="1"/>
    </xf>
    <xf numFmtId="0" fontId="6" fillId="0" borderId="12" xfId="0" applyFont="1" applyBorder="1" applyAlignment="1">
      <alignment horizontal="center" vertical="top" wrapText="1"/>
    </xf>
    <xf numFmtId="0" fontId="6" fillId="0" borderId="11" xfId="0" applyFont="1" applyBorder="1" applyAlignment="1">
      <alignment horizontal="center" vertical="top" wrapText="1"/>
    </xf>
    <xf numFmtId="0" fontId="3" fillId="0" borderId="0" xfId="0" applyFont="1" applyAlignment="1">
      <alignment horizontal="left" vertical="center" wrapText="1"/>
    </xf>
    <xf numFmtId="0" fontId="3" fillId="0" borderId="0" xfId="0" applyFont="1" applyAlignment="1">
      <alignment horizontal="center"/>
    </xf>
    <xf numFmtId="0" fontId="3" fillId="0" borderId="15" xfId="0" applyFont="1" applyBorder="1" applyAlignment="1">
      <alignment/>
    </xf>
    <xf numFmtId="0" fontId="3" fillId="0" borderId="0" xfId="0" applyFont="1" applyAlignment="1">
      <alignment horizontal="left"/>
    </xf>
    <xf numFmtId="0" fontId="1" fillId="0" borderId="10" xfId="0" applyFont="1" applyBorder="1" applyAlignment="1">
      <alignment vertical="top" wrapText="1"/>
    </xf>
    <xf numFmtId="0" fontId="3" fillId="0" borderId="0" xfId="0" applyFont="1" applyAlignment="1">
      <alignment horizontal="left" wrapText="1"/>
    </xf>
    <xf numFmtId="0" fontId="1" fillId="0" borderId="10" xfId="0" applyFont="1" applyBorder="1" applyAlignment="1">
      <alignment horizontal="center" vertical="top" wrapText="1"/>
    </xf>
    <xf numFmtId="0" fontId="3" fillId="0" borderId="12" xfId="0" applyFont="1" applyBorder="1" applyAlignment="1">
      <alignment horizontal="center" vertical="top" wrapText="1"/>
    </xf>
    <xf numFmtId="0" fontId="3" fillId="0" borderId="11" xfId="0" applyFont="1" applyBorder="1" applyAlignment="1">
      <alignment horizontal="center" vertical="top"/>
    </xf>
    <xf numFmtId="0" fontId="1" fillId="0" borderId="10" xfId="0" applyFont="1" applyBorder="1" applyAlignment="1">
      <alignment horizontal="center"/>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3" fillId="0" borderId="0" xfId="0" applyFont="1" applyBorder="1" applyAlignment="1">
      <alignment horizontal="left"/>
    </xf>
    <xf numFmtId="0" fontId="1" fillId="0" borderId="15" xfId="0" applyFont="1" applyBorder="1" applyAlignment="1">
      <alignment horizontal="center" vertical="top" wrapText="1"/>
    </xf>
    <xf numFmtId="0" fontId="3" fillId="0" borderId="0" xfId="0" applyFont="1" applyBorder="1" applyAlignment="1">
      <alignment horizontal="center"/>
    </xf>
    <xf numFmtId="0" fontId="3" fillId="0" borderId="11" xfId="0" applyFont="1" applyBorder="1" applyAlignment="1">
      <alignment horizontal="center" vertical="top" wrapText="1"/>
    </xf>
    <xf numFmtId="0" fontId="3" fillId="0" borderId="12" xfId="0" applyFont="1" applyBorder="1" applyAlignment="1">
      <alignment horizontal="center" wrapText="1"/>
    </xf>
    <xf numFmtId="0" fontId="3" fillId="0" borderId="11" xfId="0" applyFont="1" applyBorder="1" applyAlignment="1">
      <alignment horizontal="center"/>
    </xf>
    <xf numFmtId="0" fontId="3" fillId="0" borderId="21" xfId="0" applyFont="1" applyBorder="1" applyAlignment="1">
      <alignment horizontal="center" vertical="top" wrapText="1"/>
    </xf>
    <xf numFmtId="0" fontId="3" fillId="0" borderId="21" xfId="0" applyFont="1" applyBorder="1" applyAlignment="1">
      <alignment horizontal="left" vertical="top" wrapText="1"/>
    </xf>
    <xf numFmtId="0" fontId="6" fillId="0" borderId="0" xfId="0" applyFont="1" applyFill="1" applyBorder="1" applyAlignment="1">
      <alignment horizontal="left" wrapText="1"/>
    </xf>
    <xf numFmtId="0" fontId="6" fillId="0" borderId="0" xfId="0" applyFont="1" applyAlignment="1">
      <alignment horizontal="left" vertical="center" wrapText="1"/>
    </xf>
    <xf numFmtId="0" fontId="6" fillId="0" borderId="12" xfId="0" applyFont="1" applyBorder="1" applyAlignment="1">
      <alignment horizontal="center" vertical="top"/>
    </xf>
    <xf numFmtId="0" fontId="6" fillId="0" borderId="11" xfId="0" applyFont="1" applyBorder="1" applyAlignment="1">
      <alignment horizontal="center" vertical="top"/>
    </xf>
    <xf numFmtId="0" fontId="3" fillId="0" borderId="10" xfId="0" applyFont="1" applyBorder="1" applyAlignment="1">
      <alignment horizontal="center" vertical="top"/>
    </xf>
    <xf numFmtId="0" fontId="3" fillId="0" borderId="10" xfId="0" applyFont="1" applyBorder="1" applyAlignment="1">
      <alignment horizontal="center"/>
    </xf>
    <xf numFmtId="0" fontId="1" fillId="0" borderId="12" xfId="0" applyFont="1" applyBorder="1" applyAlignment="1">
      <alignment horizontal="center" vertical="top" wrapText="1"/>
    </xf>
    <xf numFmtId="0" fontId="1" fillId="0" borderId="21" xfId="0" applyFont="1" applyBorder="1" applyAlignment="1">
      <alignment horizontal="center" vertical="top" wrapText="1"/>
    </xf>
    <xf numFmtId="0" fontId="1" fillId="0" borderId="11"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3" fillId="0" borderId="0" xfId="0" applyFont="1" applyBorder="1" applyAlignment="1">
      <alignment/>
    </xf>
    <xf numFmtId="0" fontId="3" fillId="0" borderId="0" xfId="0" applyFont="1" applyFill="1" applyAlignment="1">
      <alignment horizontal="left" wrapText="1"/>
    </xf>
    <xf numFmtId="0" fontId="3" fillId="0" borderId="0" xfId="0" applyFont="1" applyFill="1" applyAlignment="1">
      <alignment horizontal="left"/>
    </xf>
    <xf numFmtId="186" fontId="1" fillId="0" borderId="12" xfId="43" applyFont="1" applyBorder="1" applyAlignment="1">
      <alignment horizontal="center" vertical="top" wrapText="1"/>
    </xf>
    <xf numFmtId="186" fontId="1" fillId="0" borderId="11" xfId="43"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0"/>
  <sheetViews>
    <sheetView zoomScalePageLayoutView="0" workbookViewId="0" topLeftCell="A1">
      <selection activeCell="A1" sqref="A1:IV16384"/>
    </sheetView>
  </sheetViews>
  <sheetFormatPr defaultColWidth="9.140625" defaultRowHeight="12.75"/>
  <cols>
    <col min="1" max="1" width="42.7109375" style="4" customWidth="1"/>
    <col min="2" max="3" width="18.140625" style="4" customWidth="1"/>
    <col min="4" max="7" width="20.421875" style="4" customWidth="1"/>
    <col min="8" max="16384" width="9.140625" style="4" customWidth="1"/>
  </cols>
  <sheetData>
    <row r="1" ht="31.5">
      <c r="G1" s="5" t="s">
        <v>16</v>
      </c>
    </row>
    <row r="2" ht="15.75">
      <c r="G2" s="10"/>
    </row>
    <row r="3" spans="1:7" ht="15.75">
      <c r="A3" s="111" t="s">
        <v>15</v>
      </c>
      <c r="B3" s="112"/>
      <c r="C3" s="112"/>
      <c r="D3" s="112"/>
      <c r="E3" s="112"/>
      <c r="F3" s="112"/>
      <c r="G3" s="112"/>
    </row>
    <row r="4" spans="1:7" ht="15.75">
      <c r="A4" s="111" t="s">
        <v>60</v>
      </c>
      <c r="B4" s="111"/>
      <c r="C4" s="111"/>
      <c r="D4" s="111"/>
      <c r="E4" s="111"/>
      <c r="F4" s="111"/>
      <c r="G4" s="111"/>
    </row>
    <row r="5" spans="1:14" s="1" customFormat="1" ht="15.75" customHeight="1">
      <c r="A5" s="120" t="s">
        <v>75</v>
      </c>
      <c r="B5" s="120"/>
      <c r="C5" s="120"/>
      <c r="D5" s="120"/>
      <c r="E5" s="120"/>
      <c r="F5" s="120"/>
      <c r="G5" s="120"/>
      <c r="H5" s="11"/>
      <c r="I5" s="11"/>
      <c r="J5" s="11"/>
      <c r="K5" s="11"/>
      <c r="L5" s="11"/>
      <c r="M5" s="11"/>
      <c r="N5" s="11"/>
    </row>
    <row r="6" spans="1:7" ht="15.75">
      <c r="A6" s="13"/>
      <c r="B6" s="12"/>
      <c r="C6" s="12"/>
      <c r="D6" s="12"/>
      <c r="E6" s="12"/>
      <c r="F6" s="12"/>
      <c r="G6" s="12"/>
    </row>
    <row r="7" spans="1:7" ht="17.25" customHeight="1">
      <c r="A7" s="14" t="s">
        <v>1</v>
      </c>
      <c r="B7" s="114"/>
      <c r="C7" s="114"/>
      <c r="D7" s="114"/>
      <c r="E7" s="114"/>
      <c r="F7" s="114"/>
      <c r="G7" s="114"/>
    </row>
    <row r="8" spans="1:7" ht="31.5">
      <c r="A8" s="14" t="s">
        <v>76</v>
      </c>
      <c r="B8" s="114"/>
      <c r="C8" s="114"/>
      <c r="D8" s="114"/>
      <c r="E8" s="114"/>
      <c r="F8" s="114"/>
      <c r="G8" s="114"/>
    </row>
    <row r="9" spans="1:7" ht="15.75">
      <c r="A9" s="14" t="s">
        <v>0</v>
      </c>
      <c r="B9" s="114"/>
      <c r="C9" s="114"/>
      <c r="D9" s="114"/>
      <c r="E9" s="114"/>
      <c r="F9" s="114"/>
      <c r="G9" s="114"/>
    </row>
    <row r="10" spans="1:7" ht="15.75">
      <c r="A10" s="14" t="s">
        <v>2</v>
      </c>
      <c r="B10" s="119"/>
      <c r="C10" s="119"/>
      <c r="D10" s="119"/>
      <c r="E10" s="119"/>
      <c r="F10" s="119"/>
      <c r="G10" s="119"/>
    </row>
    <row r="11" spans="1:7" ht="19.5" customHeight="1">
      <c r="A11" s="115" t="s">
        <v>77</v>
      </c>
      <c r="B11" s="113" t="s">
        <v>3</v>
      </c>
      <c r="C11" s="113"/>
      <c r="D11" s="113"/>
      <c r="E11" s="113"/>
      <c r="F11" s="113"/>
      <c r="G11" s="113"/>
    </row>
    <row r="12" spans="1:7" ht="31.5">
      <c r="A12" s="116"/>
      <c r="B12" s="16" t="s">
        <v>4</v>
      </c>
      <c r="C12" s="16" t="s">
        <v>14</v>
      </c>
      <c r="D12" s="16" t="s">
        <v>5</v>
      </c>
      <c r="E12" s="16" t="s">
        <v>6</v>
      </c>
      <c r="F12" s="16" t="s">
        <v>7</v>
      </c>
      <c r="G12" s="16" t="s">
        <v>8</v>
      </c>
    </row>
    <row r="13" spans="1:7" ht="15.75">
      <c r="A13" s="14" t="s">
        <v>29</v>
      </c>
      <c r="B13" s="15"/>
      <c r="C13" s="15"/>
      <c r="D13" s="15"/>
      <c r="E13" s="15"/>
      <c r="F13" s="15"/>
      <c r="G13" s="15"/>
    </row>
    <row r="14" spans="1:7" ht="15.75">
      <c r="A14" s="14" t="s">
        <v>9</v>
      </c>
      <c r="B14" s="15"/>
      <c r="C14" s="15"/>
      <c r="D14" s="15"/>
      <c r="E14" s="15"/>
      <c r="F14" s="15"/>
      <c r="G14" s="15"/>
    </row>
    <row r="15" spans="1:7" ht="16.5" customHeight="1">
      <c r="A15" s="14" t="s">
        <v>10</v>
      </c>
      <c r="B15" s="15"/>
      <c r="C15" s="15"/>
      <c r="D15" s="15"/>
      <c r="E15" s="15"/>
      <c r="F15" s="15"/>
      <c r="G15" s="15"/>
    </row>
    <row r="16" spans="1:7" ht="16.5" customHeight="1">
      <c r="A16" s="14" t="s">
        <v>78</v>
      </c>
      <c r="B16" s="15"/>
      <c r="C16" s="15"/>
      <c r="D16" s="15"/>
      <c r="E16" s="15"/>
      <c r="F16" s="15"/>
      <c r="G16" s="15"/>
    </row>
    <row r="17" spans="1:7" ht="15.75">
      <c r="A17" s="14" t="s">
        <v>11</v>
      </c>
      <c r="B17" s="15"/>
      <c r="C17" s="15"/>
      <c r="D17" s="15"/>
      <c r="E17" s="15"/>
      <c r="F17" s="15"/>
      <c r="G17" s="15"/>
    </row>
    <row r="18" spans="1:7" ht="15.75">
      <c r="A18" s="14" t="s">
        <v>79</v>
      </c>
      <c r="B18" s="15"/>
      <c r="C18" s="15"/>
      <c r="D18" s="15"/>
      <c r="E18" s="15"/>
      <c r="F18" s="15"/>
      <c r="G18" s="15"/>
    </row>
    <row r="19" spans="1:7" ht="31.5">
      <c r="A19" s="14" t="s">
        <v>13</v>
      </c>
      <c r="B19" s="117" t="s">
        <v>14</v>
      </c>
      <c r="C19" s="118"/>
      <c r="D19" s="16" t="s">
        <v>5</v>
      </c>
      <c r="E19" s="16" t="s">
        <v>6</v>
      </c>
      <c r="F19" s="16" t="s">
        <v>7</v>
      </c>
      <c r="G19" s="16" t="s">
        <v>8</v>
      </c>
    </row>
    <row r="20" spans="1:7" ht="15.75">
      <c r="A20" s="17"/>
      <c r="B20" s="17"/>
      <c r="C20" s="17"/>
      <c r="D20" s="17"/>
      <c r="E20" s="17"/>
      <c r="F20" s="17"/>
      <c r="G20" s="17"/>
    </row>
  </sheetData>
  <sheetProtection/>
  <mergeCells count="10">
    <mergeCell ref="A3:G3"/>
    <mergeCell ref="B11:G11"/>
    <mergeCell ref="B8:G8"/>
    <mergeCell ref="A11:A12"/>
    <mergeCell ref="B19:C19"/>
    <mergeCell ref="B9:G9"/>
    <mergeCell ref="B10:G10"/>
    <mergeCell ref="A4:G4"/>
    <mergeCell ref="B7:G7"/>
    <mergeCell ref="A5:G5"/>
  </mergeCells>
  <printOptions/>
  <pageMargins left="0.75" right="0.75" top="1" bottom="1" header="0.5" footer="0.5"/>
  <pageSetup fitToHeight="1" fitToWidth="1" horizontalDpi="600" verticalDpi="600" orientation="landscape" paperSize="9" scale="82" r:id="rId1"/>
</worksheet>
</file>

<file path=xl/worksheets/sheet10.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selection activeCell="A1" sqref="A1:IV16384"/>
    </sheetView>
  </sheetViews>
  <sheetFormatPr defaultColWidth="17.140625" defaultRowHeight="12.75"/>
  <cols>
    <col min="1" max="1" width="29.00390625" style="4" customWidth="1"/>
    <col min="2" max="2" width="23.00390625" style="4" customWidth="1"/>
    <col min="3" max="3" width="24.140625" style="4" customWidth="1"/>
    <col min="4" max="4" width="37.57421875" style="4" customWidth="1"/>
    <col min="5" max="5" width="28.7109375" style="4" customWidth="1"/>
    <col min="6" max="16384" width="17.140625" style="4" customWidth="1"/>
  </cols>
  <sheetData>
    <row r="1" spans="5:11" ht="31.5">
      <c r="E1" s="5" t="s">
        <v>123</v>
      </c>
      <c r="F1" s="6"/>
      <c r="G1" s="6"/>
      <c r="H1" s="6"/>
      <c r="I1" s="6"/>
      <c r="J1" s="6"/>
      <c r="K1" s="6"/>
    </row>
    <row r="2" spans="1:13" s="7" customFormat="1" ht="47.25" customHeight="1">
      <c r="A2" s="120" t="s">
        <v>124</v>
      </c>
      <c r="B2" s="120"/>
      <c r="C2" s="120"/>
      <c r="D2" s="120"/>
      <c r="E2" s="120"/>
      <c r="F2" s="3"/>
      <c r="G2" s="3"/>
      <c r="H2" s="3"/>
      <c r="I2" s="3"/>
      <c r="J2" s="3"/>
      <c r="K2" s="3"/>
      <c r="L2" s="3"/>
      <c r="M2" s="3"/>
    </row>
    <row r="3" spans="1:13" s="2" customFormat="1" ht="15.75">
      <c r="A3" s="120"/>
      <c r="B3" s="120"/>
      <c r="C3" s="120"/>
      <c r="D3" s="120"/>
      <c r="E3" s="120"/>
      <c r="F3" s="3"/>
      <c r="G3" s="3"/>
      <c r="H3" s="3"/>
      <c r="I3" s="3"/>
      <c r="J3" s="3"/>
      <c r="K3" s="3"/>
      <c r="L3" s="3"/>
      <c r="M3" s="3"/>
    </row>
    <row r="4" spans="1:13" s="7" customFormat="1" ht="15.75" customHeight="1">
      <c r="A4" s="120" t="s">
        <v>95</v>
      </c>
      <c r="B4" s="120"/>
      <c r="C4" s="120"/>
      <c r="D4" s="120"/>
      <c r="E4" s="120"/>
      <c r="F4" s="3"/>
      <c r="G4" s="3"/>
      <c r="H4" s="3"/>
      <c r="I4" s="3"/>
      <c r="J4" s="3"/>
      <c r="K4" s="3"/>
      <c r="L4" s="3"/>
      <c r="M4" s="3"/>
    </row>
    <row r="5" spans="1:5" ht="15.75">
      <c r="A5" s="191" t="s">
        <v>52</v>
      </c>
      <c r="B5" s="191"/>
      <c r="C5" s="191"/>
      <c r="D5" s="191"/>
      <c r="E5" s="191"/>
    </row>
    <row r="6" spans="1:5" ht="15.75">
      <c r="A6" s="193" t="s">
        <v>55</v>
      </c>
      <c r="B6" s="193"/>
      <c r="C6" s="193"/>
      <c r="D6" s="193"/>
      <c r="E6" s="193"/>
    </row>
    <row r="7" spans="1:5" ht="15.75">
      <c r="A7" s="192" t="s">
        <v>56</v>
      </c>
      <c r="B7" s="192"/>
      <c r="C7" s="192"/>
      <c r="D7" s="192"/>
      <c r="E7" s="192"/>
    </row>
    <row r="8" spans="1:5" ht="15.75">
      <c r="A8" s="191" t="s">
        <v>54</v>
      </c>
      <c r="B8" s="191"/>
      <c r="C8" s="191"/>
      <c r="D8" s="191"/>
      <c r="E8" s="191"/>
    </row>
    <row r="10" spans="1:5" ht="63">
      <c r="A10" s="16" t="s">
        <v>47</v>
      </c>
      <c r="B10" s="16" t="s">
        <v>48</v>
      </c>
      <c r="C10" s="16" t="s">
        <v>125</v>
      </c>
      <c r="D10" s="16" t="s">
        <v>99</v>
      </c>
      <c r="E10" s="16" t="s">
        <v>100</v>
      </c>
    </row>
    <row r="11" spans="1:5" ht="15.75">
      <c r="A11" s="21">
        <v>1</v>
      </c>
      <c r="B11" s="21">
        <v>2</v>
      </c>
      <c r="C11" s="21">
        <v>4</v>
      </c>
      <c r="D11" s="21">
        <v>5</v>
      </c>
      <c r="E11" s="21">
        <v>6</v>
      </c>
    </row>
    <row r="12" spans="1:5" ht="15.75">
      <c r="A12" s="14" t="s">
        <v>33</v>
      </c>
      <c r="B12" s="14"/>
      <c r="C12" s="14"/>
      <c r="D12" s="14"/>
      <c r="E12" s="14"/>
    </row>
    <row r="13" spans="1:5" ht="15.75">
      <c r="A13" s="14" t="s">
        <v>101</v>
      </c>
      <c r="B13" s="14"/>
      <c r="C13" s="14"/>
      <c r="D13" s="14"/>
      <c r="E13" s="14"/>
    </row>
    <row r="14" spans="1:5" ht="31.5">
      <c r="A14" s="14" t="s">
        <v>102</v>
      </c>
      <c r="B14" s="14"/>
      <c r="C14" s="14"/>
      <c r="D14" s="14"/>
      <c r="E14" s="14"/>
    </row>
    <row r="15" spans="1:5" ht="31.5">
      <c r="A15" s="14" t="s">
        <v>49</v>
      </c>
      <c r="B15" s="14"/>
      <c r="C15" s="14"/>
      <c r="D15" s="14"/>
      <c r="E15" s="14"/>
    </row>
    <row r="16" spans="1:5" ht="15.75">
      <c r="A16" s="14" t="s">
        <v>23</v>
      </c>
      <c r="B16" s="14"/>
      <c r="C16" s="14"/>
      <c r="D16" s="14"/>
      <c r="E16" s="14"/>
    </row>
    <row r="17" spans="1:5" ht="15.75">
      <c r="A17" s="14" t="s">
        <v>34</v>
      </c>
      <c r="B17" s="14"/>
      <c r="C17" s="14"/>
      <c r="D17" s="14"/>
      <c r="E17" s="14"/>
    </row>
    <row r="18" spans="1:5" ht="15.75">
      <c r="A18" s="14" t="s">
        <v>101</v>
      </c>
      <c r="B18" s="14"/>
      <c r="C18" s="14"/>
      <c r="D18" s="14"/>
      <c r="E18" s="14"/>
    </row>
    <row r="19" spans="1:5" ht="31.5">
      <c r="A19" s="14" t="s">
        <v>103</v>
      </c>
      <c r="B19" s="14"/>
      <c r="C19" s="14"/>
      <c r="D19" s="14"/>
      <c r="E19" s="14"/>
    </row>
    <row r="20" spans="1:5" ht="31.5">
      <c r="A20" s="14" t="s">
        <v>50</v>
      </c>
      <c r="B20" s="14"/>
      <c r="C20" s="14"/>
      <c r="D20" s="14"/>
      <c r="E20" s="14"/>
    </row>
    <row r="21" spans="1:5" ht="15.75">
      <c r="A21" s="14" t="s">
        <v>23</v>
      </c>
      <c r="B21" s="14"/>
      <c r="C21" s="14"/>
      <c r="D21" s="14"/>
      <c r="E21" s="14"/>
    </row>
    <row r="22" spans="1:5" ht="30" customHeight="1">
      <c r="A22" s="14" t="s">
        <v>51</v>
      </c>
      <c r="B22" s="14"/>
      <c r="C22" s="14"/>
      <c r="D22" s="14"/>
      <c r="E22" s="14"/>
    </row>
    <row r="24" spans="1:4" ht="15.75">
      <c r="A24" s="8" t="s">
        <v>57</v>
      </c>
      <c r="D24" s="4" t="s">
        <v>58</v>
      </c>
    </row>
    <row r="26" spans="1:5" ht="29.25" customHeight="1">
      <c r="A26" s="190" t="s">
        <v>126</v>
      </c>
      <c r="B26" s="190"/>
      <c r="C26" s="190"/>
      <c r="D26" s="190"/>
      <c r="E26" s="190"/>
    </row>
  </sheetData>
  <sheetProtection/>
  <mergeCells count="8">
    <mergeCell ref="A8:E8"/>
    <mergeCell ref="A26:E26"/>
    <mergeCell ref="A2:E2"/>
    <mergeCell ref="A3:E3"/>
    <mergeCell ref="A4:E4"/>
    <mergeCell ref="A5:E5"/>
    <mergeCell ref="A6:E6"/>
    <mergeCell ref="A7:E7"/>
  </mergeCells>
  <printOptions/>
  <pageMargins left="0.75" right="0.75" top="1" bottom="1" header="0.5" footer="0.5"/>
  <pageSetup fitToHeight="1"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1">
      <selection activeCell="A1" sqref="A1:IV16384"/>
    </sheetView>
  </sheetViews>
  <sheetFormatPr defaultColWidth="17.140625" defaultRowHeight="12.75"/>
  <cols>
    <col min="1" max="1" width="3.57421875" style="4" customWidth="1"/>
    <col min="2" max="2" width="23.00390625" style="4" customWidth="1"/>
    <col min="3" max="3" width="12.421875" style="4" customWidth="1"/>
    <col min="4" max="4" width="23.421875" style="4" customWidth="1"/>
    <col min="5" max="5" width="8.57421875" style="4" customWidth="1"/>
    <col min="6" max="6" width="9.8515625" style="4" customWidth="1"/>
    <col min="7" max="7" width="41.57421875" style="4" customWidth="1"/>
    <col min="8" max="8" width="25.57421875" style="4" customWidth="1"/>
    <col min="9" max="16384" width="17.140625" style="4" customWidth="1"/>
  </cols>
  <sheetData>
    <row r="1" spans="5:11" ht="31.5">
      <c r="E1" s="5"/>
      <c r="F1" s="6"/>
      <c r="G1" s="6"/>
      <c r="H1" s="5" t="s">
        <v>127</v>
      </c>
      <c r="I1" s="6"/>
      <c r="J1" s="6"/>
      <c r="K1" s="6"/>
    </row>
    <row r="2" spans="1:13" s="7" customFormat="1" ht="47.25" customHeight="1">
      <c r="A2" s="120" t="s">
        <v>128</v>
      </c>
      <c r="B2" s="120"/>
      <c r="C2" s="120"/>
      <c r="D2" s="120"/>
      <c r="E2" s="120"/>
      <c r="F2" s="120"/>
      <c r="G2" s="120"/>
      <c r="H2" s="120"/>
      <c r="I2" s="3"/>
      <c r="J2" s="3"/>
      <c r="K2" s="3"/>
      <c r="L2" s="3"/>
      <c r="M2" s="3"/>
    </row>
    <row r="3" spans="1:13" s="2" customFormat="1" ht="15.75">
      <c r="A3" s="120"/>
      <c r="B3" s="120"/>
      <c r="C3" s="120"/>
      <c r="D3" s="120"/>
      <c r="E3" s="120"/>
      <c r="F3" s="120"/>
      <c r="G3" s="120"/>
      <c r="H3" s="120"/>
      <c r="I3" s="3"/>
      <c r="J3" s="3"/>
      <c r="K3" s="3"/>
      <c r="L3" s="3"/>
      <c r="M3" s="3"/>
    </row>
    <row r="4" spans="1:13" s="7" customFormat="1" ht="15.75" customHeight="1">
      <c r="A4" s="120" t="s">
        <v>95</v>
      </c>
      <c r="B4" s="120"/>
      <c r="C4" s="120"/>
      <c r="D4" s="120"/>
      <c r="E4" s="120"/>
      <c r="F4" s="120"/>
      <c r="G4" s="120"/>
      <c r="H4" s="120"/>
      <c r="I4" s="3"/>
      <c r="J4" s="3"/>
      <c r="K4" s="3"/>
      <c r="L4" s="3"/>
      <c r="M4" s="3"/>
    </row>
    <row r="5" spans="1:8" ht="15.75">
      <c r="A5" s="191" t="s">
        <v>52</v>
      </c>
      <c r="B5" s="191"/>
      <c r="C5" s="191"/>
      <c r="D5" s="191"/>
      <c r="E5" s="191"/>
      <c r="F5" s="191"/>
      <c r="G5" s="191"/>
      <c r="H5" s="191"/>
    </row>
    <row r="6" spans="1:7" ht="15.75">
      <c r="A6" s="26" t="s">
        <v>129</v>
      </c>
      <c r="B6" s="26"/>
      <c r="C6" s="26"/>
      <c r="D6" s="26"/>
      <c r="E6" s="26"/>
      <c r="F6" s="26"/>
      <c r="G6" s="26"/>
    </row>
    <row r="8" spans="1:8" ht="49.5" customHeight="1">
      <c r="A8" s="197" t="s">
        <v>130</v>
      </c>
      <c r="B8" s="197" t="s">
        <v>131</v>
      </c>
      <c r="C8" s="197" t="s">
        <v>132</v>
      </c>
      <c r="D8" s="197" t="s">
        <v>38</v>
      </c>
      <c r="E8" s="117" t="s">
        <v>133</v>
      </c>
      <c r="F8" s="118"/>
      <c r="G8" s="206" t="s">
        <v>136</v>
      </c>
      <c r="H8" s="197" t="s">
        <v>100</v>
      </c>
    </row>
    <row r="9" spans="1:8" ht="128.25" customHeight="1">
      <c r="A9" s="205"/>
      <c r="B9" s="205"/>
      <c r="C9" s="205"/>
      <c r="D9" s="205"/>
      <c r="E9" s="27" t="s">
        <v>134</v>
      </c>
      <c r="F9" s="28" t="s">
        <v>135</v>
      </c>
      <c r="G9" s="207"/>
      <c r="H9" s="205"/>
    </row>
    <row r="10" spans="1:8" ht="15.75">
      <c r="A10" s="21">
        <v>1</v>
      </c>
      <c r="B10" s="21">
        <v>2</v>
      </c>
      <c r="C10" s="21">
        <v>3</v>
      </c>
      <c r="D10" s="21">
        <v>4</v>
      </c>
      <c r="E10" s="21">
        <v>5</v>
      </c>
      <c r="F10" s="23">
        <v>6</v>
      </c>
      <c r="G10" s="23">
        <v>7</v>
      </c>
      <c r="H10" s="23">
        <v>8</v>
      </c>
    </row>
    <row r="11" spans="1:8" ht="15.75">
      <c r="A11" s="197" t="s">
        <v>20</v>
      </c>
      <c r="B11" s="115" t="s">
        <v>137</v>
      </c>
      <c r="C11" s="197"/>
      <c r="D11" s="14" t="s">
        <v>138</v>
      </c>
      <c r="E11" s="14"/>
      <c r="F11" s="17"/>
      <c r="G11" s="17"/>
      <c r="H11" s="17"/>
    </row>
    <row r="12" spans="1:8" ht="36.75" customHeight="1">
      <c r="A12" s="208"/>
      <c r="B12" s="209"/>
      <c r="C12" s="208"/>
      <c r="D12" s="14" t="s">
        <v>29</v>
      </c>
      <c r="E12" s="14"/>
      <c r="F12" s="17"/>
      <c r="G12" s="17"/>
      <c r="H12" s="17"/>
    </row>
    <row r="13" spans="1:8" ht="31.5">
      <c r="A13" s="208"/>
      <c r="B13" s="209"/>
      <c r="C13" s="208"/>
      <c r="D13" s="14" t="s">
        <v>96</v>
      </c>
      <c r="E13" s="14"/>
      <c r="F13" s="17"/>
      <c r="G13" s="17"/>
      <c r="H13" s="17"/>
    </row>
    <row r="14" spans="1:8" ht="31.5" customHeight="1">
      <c r="A14" s="208"/>
      <c r="B14" s="209"/>
      <c r="C14" s="208"/>
      <c r="D14" s="14" t="s">
        <v>9</v>
      </c>
      <c r="E14" s="14"/>
      <c r="F14" s="17"/>
      <c r="G14" s="17"/>
      <c r="H14" s="17"/>
    </row>
    <row r="15" spans="1:8" ht="31.5">
      <c r="A15" s="205"/>
      <c r="B15" s="116"/>
      <c r="C15" s="205"/>
      <c r="D15" s="14" t="s">
        <v>78</v>
      </c>
      <c r="E15" s="14"/>
      <c r="F15" s="17"/>
      <c r="G15" s="17"/>
      <c r="H15" s="17"/>
    </row>
    <row r="17" spans="2:7" ht="15.75">
      <c r="B17" s="8" t="s">
        <v>57</v>
      </c>
      <c r="G17" s="4" t="s">
        <v>58</v>
      </c>
    </row>
    <row r="19" spans="1:5" ht="29.25" customHeight="1">
      <c r="A19" s="190" t="s">
        <v>126</v>
      </c>
      <c r="B19" s="190"/>
      <c r="C19" s="190"/>
      <c r="D19" s="190"/>
      <c r="E19" s="190"/>
    </row>
  </sheetData>
  <sheetProtection/>
  <mergeCells count="15">
    <mergeCell ref="A4:H4"/>
    <mergeCell ref="A5:H5"/>
    <mergeCell ref="A11:A15"/>
    <mergeCell ref="C11:C15"/>
    <mergeCell ref="B11:B15"/>
    <mergeCell ref="A2:H2"/>
    <mergeCell ref="A3:H3"/>
    <mergeCell ref="A19:E19"/>
    <mergeCell ref="H8:H9"/>
    <mergeCell ref="G8:G9"/>
    <mergeCell ref="E8:F8"/>
    <mergeCell ref="D8:D9"/>
    <mergeCell ref="A8:A9"/>
    <mergeCell ref="B8:B9"/>
    <mergeCell ref="C8:C9"/>
  </mergeCells>
  <printOptions/>
  <pageMargins left="0.35433070866141736" right="0.35433070866141736" top="0.984251968503937" bottom="0.984251968503937" header="0.5118110236220472" footer="0.5118110236220472"/>
  <pageSetup fitToWidth="0" fitToHeight="1" horizontalDpi="600" verticalDpi="600" orientation="landscape" paperSize="9" scale="81"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L12"/>
  <sheetViews>
    <sheetView view="pageBreakPreview" zoomScale="85" zoomScaleSheetLayoutView="85" zoomScalePageLayoutView="0" workbookViewId="0" topLeftCell="A1">
      <selection activeCell="G8" sqref="G8"/>
    </sheetView>
  </sheetViews>
  <sheetFormatPr defaultColWidth="17.140625" defaultRowHeight="12.75"/>
  <cols>
    <col min="1" max="1" width="4.421875" style="33" customWidth="1"/>
    <col min="2" max="2" width="29.28125" style="33" customWidth="1"/>
    <col min="3" max="3" width="25.00390625" style="33" customWidth="1"/>
    <col min="4" max="7" width="10.8515625" style="33" customWidth="1"/>
    <col min="8" max="8" width="24.8515625" style="33" customWidth="1"/>
    <col min="9" max="16384" width="17.140625" style="33" customWidth="1"/>
  </cols>
  <sheetData>
    <row r="1" spans="4:10" ht="42" customHeight="1">
      <c r="D1" s="34"/>
      <c r="E1" s="35"/>
      <c r="F1" s="35"/>
      <c r="G1" s="166" t="s">
        <v>290</v>
      </c>
      <c r="H1" s="166"/>
      <c r="I1" s="35"/>
      <c r="J1" s="35"/>
    </row>
    <row r="2" spans="4:10" ht="12.75">
      <c r="D2" s="34"/>
      <c r="E2" s="35"/>
      <c r="F2" s="35"/>
      <c r="G2" s="35"/>
      <c r="H2" s="34"/>
      <c r="I2" s="35"/>
      <c r="J2" s="35"/>
    </row>
    <row r="3" spans="1:12" s="38" customFormat="1" ht="51.75" customHeight="1">
      <c r="A3" s="167" t="s">
        <v>319</v>
      </c>
      <c r="B3" s="167"/>
      <c r="C3" s="167"/>
      <c r="D3" s="167"/>
      <c r="E3" s="167"/>
      <c r="F3" s="167"/>
      <c r="G3" s="167"/>
      <c r="H3" s="167"/>
      <c r="I3" s="37"/>
      <c r="J3" s="37"/>
      <c r="K3" s="37"/>
      <c r="L3" s="37"/>
    </row>
    <row r="5" spans="1:8" ht="22.5" customHeight="1">
      <c r="A5" s="188" t="s">
        <v>130</v>
      </c>
      <c r="B5" s="188" t="s">
        <v>139</v>
      </c>
      <c r="C5" s="188" t="s">
        <v>318</v>
      </c>
      <c r="D5" s="186" t="s">
        <v>219</v>
      </c>
      <c r="E5" s="186"/>
      <c r="F5" s="186"/>
      <c r="G5" s="186"/>
      <c r="H5" s="212" t="s">
        <v>145</v>
      </c>
    </row>
    <row r="6" spans="1:8" ht="45.75" customHeight="1">
      <c r="A6" s="189"/>
      <c r="B6" s="189"/>
      <c r="C6" s="189"/>
      <c r="D6" s="40" t="s">
        <v>141</v>
      </c>
      <c r="E6" s="41" t="s">
        <v>142</v>
      </c>
      <c r="F6" s="41" t="s">
        <v>143</v>
      </c>
      <c r="G6" s="41" t="s">
        <v>144</v>
      </c>
      <c r="H6" s="213"/>
    </row>
    <row r="7" spans="1:8" ht="12.75">
      <c r="A7" s="42">
        <v>1</v>
      </c>
      <c r="B7" s="42">
        <v>2</v>
      </c>
      <c r="C7" s="42">
        <v>3</v>
      </c>
      <c r="D7" s="42">
        <v>4</v>
      </c>
      <c r="E7" s="43">
        <v>5</v>
      </c>
      <c r="F7" s="43">
        <v>6</v>
      </c>
      <c r="G7" s="43">
        <v>7</v>
      </c>
      <c r="H7" s="43">
        <v>8</v>
      </c>
    </row>
    <row r="8" spans="1:8" s="46" customFormat="1" ht="51">
      <c r="A8" s="39" t="s">
        <v>20</v>
      </c>
      <c r="B8" s="39" t="s">
        <v>281</v>
      </c>
      <c r="C8" s="39" t="s">
        <v>282</v>
      </c>
      <c r="D8" s="39" t="s">
        <v>192</v>
      </c>
      <c r="E8" s="39" t="s">
        <v>192</v>
      </c>
      <c r="F8" s="39" t="s">
        <v>192</v>
      </c>
      <c r="G8" s="39" t="s">
        <v>192</v>
      </c>
      <c r="H8" s="39" t="s">
        <v>283</v>
      </c>
    </row>
    <row r="10" spans="1:8" ht="12.75">
      <c r="A10" s="210" t="s">
        <v>311</v>
      </c>
      <c r="B10" s="210"/>
      <c r="C10" s="210"/>
      <c r="H10" s="44" t="s">
        <v>303</v>
      </c>
    </row>
    <row r="12" spans="1:4" ht="29.25" customHeight="1">
      <c r="A12" s="211"/>
      <c r="B12" s="211"/>
      <c r="C12" s="211"/>
      <c r="D12" s="211"/>
    </row>
  </sheetData>
  <sheetProtection/>
  <mergeCells count="9">
    <mergeCell ref="A10:C10"/>
    <mergeCell ref="A12:D12"/>
    <mergeCell ref="G1:H1"/>
    <mergeCell ref="A3:H3"/>
    <mergeCell ref="A5:A6"/>
    <mergeCell ref="B5:B6"/>
    <mergeCell ref="C5:C6"/>
    <mergeCell ref="D5:G5"/>
    <mergeCell ref="H5:H6"/>
  </mergeCells>
  <printOptions/>
  <pageMargins left="0.7480314960629921" right="0.35433070866141736" top="0.984251968503937" bottom="0.7874015748031497" header="0.5118110236220472" footer="0.5118110236220472"/>
  <pageSetup fitToHeight="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L12"/>
  <sheetViews>
    <sheetView tabSelected="1" view="pageBreakPreview" zoomScale="85" zoomScaleSheetLayoutView="85" zoomScalePageLayoutView="0" workbookViewId="0" topLeftCell="A1">
      <selection activeCell="D8" sqref="D8"/>
    </sheetView>
  </sheetViews>
  <sheetFormatPr defaultColWidth="17.140625" defaultRowHeight="12.75"/>
  <cols>
    <col min="1" max="1" width="4.421875" style="33" customWidth="1"/>
    <col min="2" max="2" width="29.28125" style="33" customWidth="1"/>
    <col min="3" max="3" width="25.00390625" style="33" customWidth="1"/>
    <col min="4" max="7" width="10.7109375" style="33" customWidth="1"/>
    <col min="8" max="8" width="32.57421875" style="33" customWidth="1"/>
    <col min="9" max="16384" width="17.140625" style="33" customWidth="1"/>
  </cols>
  <sheetData>
    <row r="1" spans="4:10" ht="42" customHeight="1">
      <c r="D1" s="34"/>
      <c r="E1" s="35"/>
      <c r="F1" s="35"/>
      <c r="G1" s="166" t="s">
        <v>289</v>
      </c>
      <c r="H1" s="166"/>
      <c r="I1" s="35"/>
      <c r="J1" s="35"/>
    </row>
    <row r="2" spans="4:10" ht="12.75">
      <c r="D2" s="34"/>
      <c r="E2" s="35"/>
      <c r="F2" s="35"/>
      <c r="G2" s="35"/>
      <c r="H2" s="34"/>
      <c r="I2" s="35"/>
      <c r="J2" s="35"/>
    </row>
    <row r="3" spans="1:12" s="38" customFormat="1" ht="53.25" customHeight="1">
      <c r="A3" s="167" t="s">
        <v>324</v>
      </c>
      <c r="B3" s="167"/>
      <c r="C3" s="167"/>
      <c r="D3" s="167"/>
      <c r="E3" s="167"/>
      <c r="F3" s="167"/>
      <c r="G3" s="167"/>
      <c r="H3" s="167"/>
      <c r="I3" s="37"/>
      <c r="J3" s="37"/>
      <c r="K3" s="37"/>
      <c r="L3" s="37"/>
    </row>
    <row r="5" spans="1:8" ht="16.5" customHeight="1">
      <c r="A5" s="188" t="s">
        <v>130</v>
      </c>
      <c r="B5" s="188" t="s">
        <v>139</v>
      </c>
      <c r="C5" s="188" t="s">
        <v>140</v>
      </c>
      <c r="D5" s="186" t="s">
        <v>219</v>
      </c>
      <c r="E5" s="186"/>
      <c r="F5" s="186"/>
      <c r="G5" s="186"/>
      <c r="H5" s="212" t="s">
        <v>145</v>
      </c>
    </row>
    <row r="6" spans="1:8" ht="45.75" customHeight="1">
      <c r="A6" s="189"/>
      <c r="B6" s="189"/>
      <c r="C6" s="189"/>
      <c r="D6" s="40" t="s">
        <v>141</v>
      </c>
      <c r="E6" s="41" t="s">
        <v>142</v>
      </c>
      <c r="F6" s="41" t="s">
        <v>143</v>
      </c>
      <c r="G6" s="41" t="s">
        <v>144</v>
      </c>
      <c r="H6" s="213"/>
    </row>
    <row r="7" spans="1:8" ht="12.75">
      <c r="A7" s="42">
        <v>1</v>
      </c>
      <c r="B7" s="42">
        <v>2</v>
      </c>
      <c r="C7" s="42">
        <v>3</v>
      </c>
      <c r="D7" s="42">
        <v>4</v>
      </c>
      <c r="E7" s="43">
        <v>5</v>
      </c>
      <c r="F7" s="43">
        <v>6</v>
      </c>
      <c r="G7" s="43">
        <v>7</v>
      </c>
      <c r="H7" s="43">
        <v>8</v>
      </c>
    </row>
    <row r="8" spans="1:8" s="46" customFormat="1" ht="51" customHeight="1">
      <c r="A8" s="39" t="s">
        <v>20</v>
      </c>
      <c r="B8" s="39" t="s">
        <v>176</v>
      </c>
      <c r="C8" s="39" t="s">
        <v>260</v>
      </c>
      <c r="D8" s="39" t="s">
        <v>192</v>
      </c>
      <c r="E8" s="45" t="s">
        <v>192</v>
      </c>
      <c r="F8" s="45" t="s">
        <v>192</v>
      </c>
      <c r="G8" s="45" t="s">
        <v>192</v>
      </c>
      <c r="H8" s="39" t="s">
        <v>199</v>
      </c>
    </row>
    <row r="10" spans="1:8" ht="12.75">
      <c r="A10" s="210" t="s">
        <v>311</v>
      </c>
      <c r="B10" s="210"/>
      <c r="C10" s="210"/>
      <c r="H10" s="44" t="s">
        <v>303</v>
      </c>
    </row>
    <row r="12" spans="1:4" ht="29.25" customHeight="1">
      <c r="A12" s="211"/>
      <c r="B12" s="211"/>
      <c r="C12" s="211"/>
      <c r="D12" s="211"/>
    </row>
  </sheetData>
  <sheetProtection/>
  <mergeCells count="9">
    <mergeCell ref="G1:H1"/>
    <mergeCell ref="A12:D12"/>
    <mergeCell ref="A3:H3"/>
    <mergeCell ref="A5:A6"/>
    <mergeCell ref="B5:B6"/>
    <mergeCell ref="C5:C6"/>
    <mergeCell ref="D5:G5"/>
    <mergeCell ref="H5:H6"/>
    <mergeCell ref="A10:C10"/>
  </mergeCells>
  <printOptions/>
  <pageMargins left="0.7480314960629921" right="0.35433070866141736" top="0.984251968503937" bottom="0.7874015748031497" header="0.5118110236220472" footer="0.5118110236220472"/>
  <pageSetup fitToHeight="0"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G10"/>
  <sheetViews>
    <sheetView zoomScalePageLayoutView="0" workbookViewId="0" topLeftCell="A1">
      <selection activeCell="A1" sqref="A1:IV16384"/>
    </sheetView>
  </sheetViews>
  <sheetFormatPr defaultColWidth="17.140625" defaultRowHeight="12.75"/>
  <cols>
    <col min="1" max="1" width="4.421875" style="4" customWidth="1"/>
    <col min="2" max="2" width="33.7109375" style="4" customWidth="1"/>
    <col min="3" max="3" width="20.7109375" style="4" customWidth="1"/>
    <col min="4" max="4" width="16.57421875" style="4" customWidth="1"/>
    <col min="5" max="5" width="19.8515625" style="4" customWidth="1"/>
    <col min="6" max="16384" width="17.140625" style="4" customWidth="1"/>
  </cols>
  <sheetData>
    <row r="1" spans="3:5" ht="31.5">
      <c r="C1" s="5"/>
      <c r="D1" s="5"/>
      <c r="E1" s="5" t="s">
        <v>146</v>
      </c>
    </row>
    <row r="2" spans="1:7" s="7" customFormat="1" ht="47.25" customHeight="1">
      <c r="A2" s="120" t="s">
        <v>147</v>
      </c>
      <c r="B2" s="120"/>
      <c r="C2" s="120"/>
      <c r="D2" s="120"/>
      <c r="E2" s="120"/>
      <c r="F2" s="3"/>
      <c r="G2" s="3"/>
    </row>
    <row r="4" spans="1:5" ht="49.5" customHeight="1">
      <c r="A4" s="24" t="s">
        <v>130</v>
      </c>
      <c r="B4" s="24" t="s">
        <v>148</v>
      </c>
      <c r="C4" s="24" t="s">
        <v>149</v>
      </c>
      <c r="D4" s="214" t="s">
        <v>150</v>
      </c>
      <c r="E4" s="214"/>
    </row>
    <row r="5" spans="1:5" ht="15.75">
      <c r="A5" s="21">
        <v>1</v>
      </c>
      <c r="B5" s="21">
        <v>2</v>
      </c>
      <c r="C5" s="23">
        <v>3</v>
      </c>
      <c r="D5" s="215">
        <v>4</v>
      </c>
      <c r="E5" s="215"/>
    </row>
    <row r="6" spans="1:5" ht="15.75">
      <c r="A6" s="21"/>
      <c r="B6" s="21"/>
      <c r="C6" s="17"/>
      <c r="D6" s="215"/>
      <c r="E6" s="215"/>
    </row>
    <row r="8" ht="15.75">
      <c r="B8" s="8"/>
    </row>
    <row r="10" spans="1:2" ht="29.25" customHeight="1">
      <c r="A10" s="190"/>
      <c r="B10" s="190"/>
    </row>
  </sheetData>
  <sheetProtection/>
  <mergeCells count="5">
    <mergeCell ref="A10:B10"/>
    <mergeCell ref="A2:E2"/>
    <mergeCell ref="D4:E4"/>
    <mergeCell ref="D5:E5"/>
    <mergeCell ref="D6:E6"/>
  </mergeCells>
  <printOptions/>
  <pageMargins left="0.35433070866141736" right="0.35433070866141736" top="0.984251968503937" bottom="0.984251968503937" header="0.5118110236220472" footer="0.5118110236220472"/>
  <pageSetup fitToWidth="0" fitToHeight="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2">
      <selection activeCell="A11" sqref="A1:IV16384"/>
    </sheetView>
  </sheetViews>
  <sheetFormatPr defaultColWidth="9.140625" defaultRowHeight="12.75"/>
  <cols>
    <col min="1" max="1" width="5.421875" style="0" customWidth="1"/>
    <col min="2" max="2" width="19.57421875" style="0" customWidth="1"/>
    <col min="3" max="3" width="15.28125" style="0" customWidth="1"/>
    <col min="4" max="4" width="19.57421875" style="0" customWidth="1"/>
    <col min="5" max="6" width="17.7109375" style="0" customWidth="1"/>
    <col min="7" max="7" width="27.140625" style="0" customWidth="1"/>
    <col min="8" max="8" width="8.8515625" style="0" customWidth="1"/>
    <col min="9" max="9" width="8.28125" style="0" customWidth="1"/>
    <col min="10" max="10" width="7.00390625" style="0" customWidth="1"/>
    <col min="11" max="11" width="8.57421875" style="0" customWidth="1"/>
    <col min="12" max="12" width="19.28125" style="0" customWidth="1"/>
  </cols>
  <sheetData>
    <row r="1" spans="6:12" s="4" customFormat="1" ht="31.5">
      <c r="F1" s="6"/>
      <c r="G1" s="6"/>
      <c r="H1" s="6"/>
      <c r="I1" s="6"/>
      <c r="J1" s="6"/>
      <c r="K1" s="6"/>
      <c r="L1" s="25" t="s">
        <v>151</v>
      </c>
    </row>
    <row r="2" spans="1:12" s="7" customFormat="1" ht="69.75" customHeight="1">
      <c r="A2" s="120" t="s">
        <v>170</v>
      </c>
      <c r="B2" s="120"/>
      <c r="C2" s="120"/>
      <c r="D2" s="120"/>
      <c r="E2" s="120"/>
      <c r="F2" s="120"/>
      <c r="G2" s="120"/>
      <c r="H2" s="120"/>
      <c r="I2" s="120"/>
      <c r="J2" s="120"/>
      <c r="K2" s="120"/>
      <c r="L2" s="120"/>
    </row>
    <row r="3" spans="1:12" s="2" customFormat="1" ht="15.75">
      <c r="A3" s="120" t="s">
        <v>114</v>
      </c>
      <c r="B3" s="120"/>
      <c r="C3" s="120"/>
      <c r="D3" s="120"/>
      <c r="E3" s="120"/>
      <c r="F3" s="120"/>
      <c r="G3" s="120"/>
      <c r="H3" s="120"/>
      <c r="I3" s="120"/>
      <c r="J3" s="120"/>
      <c r="K3" s="120"/>
      <c r="L3" s="120"/>
    </row>
    <row r="4" spans="1:12" s="7" customFormat="1" ht="15.75" customHeight="1">
      <c r="A4" s="9"/>
      <c r="B4" s="9"/>
      <c r="C4" s="9"/>
      <c r="D4" s="9"/>
      <c r="E4" s="9"/>
      <c r="F4" s="3"/>
      <c r="G4" s="3"/>
      <c r="H4" s="3"/>
      <c r="I4" s="3"/>
      <c r="J4" s="3"/>
      <c r="K4" s="3"/>
      <c r="L4" s="3"/>
    </row>
    <row r="5" spans="1:12" s="4" customFormat="1" ht="15.75">
      <c r="A5" s="202" t="s">
        <v>152</v>
      </c>
      <c r="B5" s="202"/>
      <c r="C5" s="202"/>
      <c r="D5" s="202"/>
      <c r="E5" s="202"/>
      <c r="F5" s="202"/>
      <c r="G5" s="202"/>
      <c r="H5" s="202"/>
      <c r="I5" s="202"/>
      <c r="J5" s="202"/>
      <c r="K5" s="202"/>
      <c r="L5" s="202"/>
    </row>
    <row r="6" spans="1:12" s="4" customFormat="1" ht="15.75">
      <c r="A6" s="221" t="s">
        <v>153</v>
      </c>
      <c r="B6" s="221"/>
      <c r="C6" s="221"/>
      <c r="D6" s="221"/>
      <c r="E6" s="221"/>
      <c r="F6" s="221"/>
      <c r="G6" s="221"/>
      <c r="H6" s="221"/>
      <c r="I6" s="221"/>
      <c r="J6" s="221"/>
      <c r="K6" s="221"/>
      <c r="L6" s="221"/>
    </row>
    <row r="8" spans="1:12" ht="75.75" customHeight="1">
      <c r="A8" s="216" t="s">
        <v>154</v>
      </c>
      <c r="B8" s="216" t="s">
        <v>155</v>
      </c>
      <c r="C8" s="216" t="s">
        <v>156</v>
      </c>
      <c r="D8" s="216" t="s">
        <v>157</v>
      </c>
      <c r="E8" s="216" t="s">
        <v>158</v>
      </c>
      <c r="F8" s="216" t="s">
        <v>159</v>
      </c>
      <c r="G8" s="224" t="s">
        <v>38</v>
      </c>
      <c r="H8" s="200" t="s">
        <v>160</v>
      </c>
      <c r="I8" s="203"/>
      <c r="J8" s="203"/>
      <c r="K8" s="201"/>
      <c r="L8" s="216" t="s">
        <v>164</v>
      </c>
    </row>
    <row r="9" spans="1:12" ht="15">
      <c r="A9" s="218"/>
      <c r="B9" s="218"/>
      <c r="C9" s="218"/>
      <c r="D9" s="218"/>
      <c r="E9" s="218"/>
      <c r="F9" s="218"/>
      <c r="G9" s="225"/>
      <c r="H9" s="19" t="s">
        <v>4</v>
      </c>
      <c r="I9" s="19" t="s">
        <v>161</v>
      </c>
      <c r="J9" s="19" t="s">
        <v>162</v>
      </c>
      <c r="K9" s="19" t="s">
        <v>163</v>
      </c>
      <c r="L9" s="218"/>
    </row>
    <row r="10" spans="1:12" ht="15">
      <c r="A10" s="19">
        <v>1</v>
      </c>
      <c r="B10" s="19">
        <v>2</v>
      </c>
      <c r="C10" s="19">
        <v>3</v>
      </c>
      <c r="D10" s="19">
        <v>4</v>
      </c>
      <c r="E10" s="19">
        <v>5</v>
      </c>
      <c r="F10" s="19">
        <v>6</v>
      </c>
      <c r="G10" s="19">
        <v>7</v>
      </c>
      <c r="H10" s="19">
        <v>8</v>
      </c>
      <c r="I10" s="19">
        <v>9</v>
      </c>
      <c r="J10" s="19">
        <v>10</v>
      </c>
      <c r="K10" s="19">
        <v>11</v>
      </c>
      <c r="L10" s="19">
        <v>12</v>
      </c>
    </row>
    <row r="11" spans="1:12" ht="15">
      <c r="A11" s="216" t="s">
        <v>20</v>
      </c>
      <c r="B11" s="216" t="s">
        <v>165</v>
      </c>
      <c r="C11" s="18"/>
      <c r="D11" s="18"/>
      <c r="E11" s="18"/>
      <c r="F11" s="18"/>
      <c r="G11" s="18" t="s">
        <v>12</v>
      </c>
      <c r="H11" s="18"/>
      <c r="I11" s="18"/>
      <c r="J11" s="18"/>
      <c r="K11" s="18"/>
      <c r="L11" s="18"/>
    </row>
    <row r="12" spans="1:12" ht="30">
      <c r="A12" s="217"/>
      <c r="B12" s="217"/>
      <c r="C12" s="18"/>
      <c r="D12" s="18"/>
      <c r="E12" s="18"/>
      <c r="F12" s="18"/>
      <c r="G12" s="18" t="s">
        <v>29</v>
      </c>
      <c r="H12" s="18"/>
      <c r="I12" s="18"/>
      <c r="J12" s="18"/>
      <c r="K12" s="18"/>
      <c r="L12" s="18"/>
    </row>
    <row r="13" spans="1:12" ht="30">
      <c r="A13" s="217"/>
      <c r="B13" s="217"/>
      <c r="C13" s="18"/>
      <c r="D13" s="18"/>
      <c r="E13" s="18"/>
      <c r="F13" s="18"/>
      <c r="G13" s="18" t="s">
        <v>9</v>
      </c>
      <c r="H13" s="18"/>
      <c r="I13" s="18"/>
      <c r="J13" s="18"/>
      <c r="K13" s="18"/>
      <c r="L13" s="18"/>
    </row>
    <row r="14" spans="1:12" ht="15">
      <c r="A14" s="217"/>
      <c r="B14" s="217"/>
      <c r="C14" s="18"/>
      <c r="D14" s="18"/>
      <c r="E14" s="18"/>
      <c r="F14" s="18"/>
      <c r="G14" s="18" t="s">
        <v>78</v>
      </c>
      <c r="H14" s="18"/>
      <c r="I14" s="18"/>
      <c r="J14" s="18"/>
      <c r="K14" s="18"/>
      <c r="L14" s="18"/>
    </row>
    <row r="15" spans="1:12" ht="15">
      <c r="A15" s="218"/>
      <c r="B15" s="218"/>
      <c r="C15" s="18"/>
      <c r="D15" s="18"/>
      <c r="E15" s="18"/>
      <c r="F15" s="18"/>
      <c r="G15" s="18" t="s">
        <v>11</v>
      </c>
      <c r="H15" s="18"/>
      <c r="I15" s="18"/>
      <c r="J15" s="18"/>
      <c r="K15" s="18"/>
      <c r="L15" s="18"/>
    </row>
    <row r="16" spans="1:12" ht="15">
      <c r="A16" s="219" t="s">
        <v>166</v>
      </c>
      <c r="B16" s="220"/>
      <c r="C16" s="18"/>
      <c r="D16" s="18"/>
      <c r="E16" s="18"/>
      <c r="F16" s="18"/>
      <c r="G16" s="29" t="s">
        <v>4</v>
      </c>
      <c r="H16" s="18"/>
      <c r="I16" s="18"/>
      <c r="J16" s="18"/>
      <c r="K16" s="18"/>
      <c r="L16" s="18"/>
    </row>
    <row r="17" spans="1:12" ht="30">
      <c r="A17" s="18"/>
      <c r="B17" s="18"/>
      <c r="C17" s="18"/>
      <c r="D17" s="18"/>
      <c r="E17" s="18"/>
      <c r="F17" s="18"/>
      <c r="G17" s="18" t="s">
        <v>29</v>
      </c>
      <c r="H17" s="18"/>
      <c r="I17" s="18"/>
      <c r="J17" s="18"/>
      <c r="K17" s="18"/>
      <c r="L17" s="18"/>
    </row>
    <row r="18" spans="1:12" ht="30">
      <c r="A18" s="18"/>
      <c r="B18" s="18"/>
      <c r="C18" s="18"/>
      <c r="D18" s="18"/>
      <c r="E18" s="18"/>
      <c r="F18" s="18"/>
      <c r="G18" s="18" t="s">
        <v>9</v>
      </c>
      <c r="H18" s="18"/>
      <c r="I18" s="18"/>
      <c r="J18" s="18"/>
      <c r="K18" s="18"/>
      <c r="L18" s="18"/>
    </row>
    <row r="19" spans="1:12" ht="15">
      <c r="A19" s="18"/>
      <c r="B19" s="18"/>
      <c r="C19" s="18"/>
      <c r="D19" s="18"/>
      <c r="E19" s="18"/>
      <c r="F19" s="18"/>
      <c r="G19" s="18" t="s">
        <v>78</v>
      </c>
      <c r="H19" s="18"/>
      <c r="I19" s="18"/>
      <c r="J19" s="18"/>
      <c r="K19" s="18"/>
      <c r="L19" s="18"/>
    </row>
    <row r="20" spans="1:12" ht="15">
      <c r="A20" s="18"/>
      <c r="B20" s="18"/>
      <c r="C20" s="18"/>
      <c r="D20" s="18"/>
      <c r="E20" s="18"/>
      <c r="F20" s="18"/>
      <c r="G20" s="18" t="s">
        <v>11</v>
      </c>
      <c r="H20" s="18"/>
      <c r="I20" s="18"/>
      <c r="J20" s="18"/>
      <c r="K20" s="18"/>
      <c r="L20" s="18"/>
    </row>
    <row r="22" spans="2:11" s="4" customFormat="1" ht="15.75">
      <c r="B22" s="8" t="s">
        <v>57</v>
      </c>
      <c r="K22" s="4" t="s">
        <v>58</v>
      </c>
    </row>
    <row r="24" spans="2:12" s="4" customFormat="1" ht="30.75" customHeight="1">
      <c r="B24" s="222" t="s">
        <v>173</v>
      </c>
      <c r="C24" s="223"/>
      <c r="D24" s="223"/>
      <c r="E24" s="223"/>
      <c r="F24" s="223"/>
      <c r="G24" s="223"/>
      <c r="H24" s="223"/>
      <c r="I24" s="223"/>
      <c r="J24" s="223"/>
      <c r="K24" s="223"/>
      <c r="L24" s="223"/>
    </row>
    <row r="26" spans="2:12" ht="15.75">
      <c r="B26" s="193" t="s">
        <v>167</v>
      </c>
      <c r="C26" s="193"/>
      <c r="D26" s="193"/>
      <c r="E26" s="193"/>
      <c r="F26" s="193"/>
      <c r="G26" s="193"/>
      <c r="H26" s="193"/>
      <c r="I26" s="193"/>
      <c r="J26" s="193"/>
      <c r="K26" s="193"/>
      <c r="L26" s="193"/>
    </row>
    <row r="28" spans="2:12" ht="15.75">
      <c r="B28" s="193" t="s">
        <v>168</v>
      </c>
      <c r="C28" s="193"/>
      <c r="D28" s="193"/>
      <c r="E28" s="193"/>
      <c r="F28" s="193"/>
      <c r="G28" s="193"/>
      <c r="H28" s="193"/>
      <c r="I28" s="193"/>
      <c r="J28" s="193"/>
      <c r="K28" s="193"/>
      <c r="L28" s="193"/>
    </row>
  </sheetData>
  <sheetProtection/>
  <mergeCells count="19">
    <mergeCell ref="B24:L24"/>
    <mergeCell ref="B26:L26"/>
    <mergeCell ref="B28:L28"/>
    <mergeCell ref="E8:E9"/>
    <mergeCell ref="D8:D9"/>
    <mergeCell ref="C8:C9"/>
    <mergeCell ref="H8:K8"/>
    <mergeCell ref="G8:G9"/>
    <mergeCell ref="F8:F9"/>
    <mergeCell ref="A11:A15"/>
    <mergeCell ref="B11:B15"/>
    <mergeCell ref="A16:B16"/>
    <mergeCell ref="A2:L2"/>
    <mergeCell ref="A3:L3"/>
    <mergeCell ref="A5:L5"/>
    <mergeCell ref="A6:L6"/>
    <mergeCell ref="B8:B9"/>
    <mergeCell ref="A8:A9"/>
    <mergeCell ref="L8:L9"/>
  </mergeCells>
  <printOptions/>
  <pageMargins left="0.75" right="0.75" top="1" bottom="1" header="0.5" footer="0.5"/>
  <pageSetup fitToHeight="1" fitToWidth="1"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
      <selection activeCell="A5" sqref="A5:L5"/>
    </sheetView>
  </sheetViews>
  <sheetFormatPr defaultColWidth="9.140625" defaultRowHeight="12.75"/>
  <cols>
    <col min="1" max="1" width="5.421875" style="0" customWidth="1"/>
    <col min="2" max="2" width="19.57421875" style="0" customWidth="1"/>
    <col min="3" max="3" width="15.28125" style="0" customWidth="1"/>
    <col min="4" max="4" width="19.57421875" style="0" customWidth="1"/>
    <col min="5" max="6" width="17.7109375" style="0" customWidth="1"/>
    <col min="7" max="7" width="27.140625" style="0" customWidth="1"/>
    <col min="8" max="8" width="8.8515625" style="0" customWidth="1"/>
    <col min="9" max="9" width="8.28125" style="0" customWidth="1"/>
    <col min="10" max="10" width="7.00390625" style="0" customWidth="1"/>
    <col min="11" max="11" width="8.57421875" style="0" customWidth="1"/>
    <col min="12" max="12" width="19.28125" style="0" customWidth="1"/>
  </cols>
  <sheetData>
    <row r="1" spans="6:12" s="4" customFormat="1" ht="31.5">
      <c r="F1" s="6"/>
      <c r="G1" s="6"/>
      <c r="H1" s="6"/>
      <c r="I1" s="6"/>
      <c r="J1" s="6"/>
      <c r="K1" s="6"/>
      <c r="L1" s="25" t="s">
        <v>169</v>
      </c>
    </row>
    <row r="2" spans="1:12" s="7" customFormat="1" ht="103.5" customHeight="1">
      <c r="A2" s="120" t="s">
        <v>174</v>
      </c>
      <c r="B2" s="120"/>
      <c r="C2" s="120"/>
      <c r="D2" s="120"/>
      <c r="E2" s="120"/>
      <c r="F2" s="120"/>
      <c r="G2" s="120"/>
      <c r="H2" s="120"/>
      <c r="I2" s="120"/>
      <c r="J2" s="120"/>
      <c r="K2" s="120"/>
      <c r="L2" s="120"/>
    </row>
    <row r="3" spans="1:12" s="2" customFormat="1" ht="21.75" customHeight="1">
      <c r="A3" s="120" t="s">
        <v>114</v>
      </c>
      <c r="B3" s="120"/>
      <c r="C3" s="120"/>
      <c r="D3" s="120"/>
      <c r="E3" s="120"/>
      <c r="F3" s="120"/>
      <c r="G3" s="120"/>
      <c r="H3" s="120"/>
      <c r="I3" s="120"/>
      <c r="J3" s="120"/>
      <c r="K3" s="120"/>
      <c r="L3" s="120"/>
    </row>
    <row r="4" spans="1:12" s="7" customFormat="1" ht="15.75" customHeight="1">
      <c r="A4" s="9"/>
      <c r="B4" s="9"/>
      <c r="C4" s="9"/>
      <c r="D4" s="9"/>
      <c r="E4" s="9"/>
      <c r="F4" s="3"/>
      <c r="G4" s="3"/>
      <c r="H4" s="3"/>
      <c r="I4" s="3"/>
      <c r="J4" s="3"/>
      <c r="K4" s="3"/>
      <c r="L4" s="3"/>
    </row>
    <row r="5" spans="1:12" s="4" customFormat="1" ht="15.75">
      <c r="A5" s="202" t="s">
        <v>152</v>
      </c>
      <c r="B5" s="202"/>
      <c r="C5" s="202"/>
      <c r="D5" s="202"/>
      <c r="E5" s="202"/>
      <c r="F5" s="202"/>
      <c r="G5" s="202"/>
      <c r="H5" s="202"/>
      <c r="I5" s="202"/>
      <c r="J5" s="202"/>
      <c r="K5" s="202"/>
      <c r="L5" s="202"/>
    </row>
    <row r="6" spans="1:12" s="4" customFormat="1" ht="15.75">
      <c r="A6" s="221" t="s">
        <v>153</v>
      </c>
      <c r="B6" s="221"/>
      <c r="C6" s="221"/>
      <c r="D6" s="221"/>
      <c r="E6" s="221"/>
      <c r="F6" s="221"/>
      <c r="G6" s="221"/>
      <c r="H6" s="221"/>
      <c r="I6" s="221"/>
      <c r="J6" s="221"/>
      <c r="K6" s="221"/>
      <c r="L6" s="221"/>
    </row>
    <row r="8" spans="1:12" ht="75.75" customHeight="1">
      <c r="A8" s="216" t="s">
        <v>154</v>
      </c>
      <c r="B8" s="216" t="s">
        <v>171</v>
      </c>
      <c r="C8" s="216" t="s">
        <v>156</v>
      </c>
      <c r="D8" s="216" t="s">
        <v>157</v>
      </c>
      <c r="E8" s="216" t="s">
        <v>158</v>
      </c>
      <c r="F8" s="216" t="s">
        <v>159</v>
      </c>
      <c r="G8" s="224" t="s">
        <v>38</v>
      </c>
      <c r="H8" s="200" t="s">
        <v>160</v>
      </c>
      <c r="I8" s="203"/>
      <c r="J8" s="203"/>
      <c r="K8" s="201"/>
      <c r="L8" s="216" t="s">
        <v>164</v>
      </c>
    </row>
    <row r="9" spans="1:12" ht="15">
      <c r="A9" s="218"/>
      <c r="B9" s="218"/>
      <c r="C9" s="218"/>
      <c r="D9" s="218"/>
      <c r="E9" s="218"/>
      <c r="F9" s="218"/>
      <c r="G9" s="225"/>
      <c r="H9" s="19" t="s">
        <v>4</v>
      </c>
      <c r="I9" s="19" t="s">
        <v>161</v>
      </c>
      <c r="J9" s="19" t="s">
        <v>162</v>
      </c>
      <c r="K9" s="19" t="s">
        <v>163</v>
      </c>
      <c r="L9" s="218"/>
    </row>
    <row r="10" spans="1:12" ht="15">
      <c r="A10" s="19">
        <v>1</v>
      </c>
      <c r="B10" s="19">
        <v>2</v>
      </c>
      <c r="C10" s="19">
        <v>3</v>
      </c>
      <c r="D10" s="19">
        <v>4</v>
      </c>
      <c r="E10" s="19">
        <v>5</v>
      </c>
      <c r="F10" s="19">
        <v>6</v>
      </c>
      <c r="G10" s="19">
        <v>7</v>
      </c>
      <c r="H10" s="19">
        <v>8</v>
      </c>
      <c r="I10" s="19">
        <v>9</v>
      </c>
      <c r="J10" s="19">
        <v>10</v>
      </c>
      <c r="K10" s="19">
        <v>11</v>
      </c>
      <c r="L10" s="19">
        <v>12</v>
      </c>
    </row>
    <row r="11" spans="1:12" ht="15">
      <c r="A11" s="216" t="s">
        <v>20</v>
      </c>
      <c r="B11" s="216" t="s">
        <v>172</v>
      </c>
      <c r="C11" s="18"/>
      <c r="D11" s="18"/>
      <c r="E11" s="18"/>
      <c r="F11" s="18"/>
      <c r="G11" s="18" t="s">
        <v>12</v>
      </c>
      <c r="H11" s="18"/>
      <c r="I11" s="18"/>
      <c r="J11" s="18"/>
      <c r="K11" s="18"/>
      <c r="L11" s="18"/>
    </row>
    <row r="12" spans="1:12" ht="30">
      <c r="A12" s="217"/>
      <c r="B12" s="217"/>
      <c r="C12" s="18"/>
      <c r="D12" s="18"/>
      <c r="E12" s="18"/>
      <c r="F12" s="18"/>
      <c r="G12" s="18" t="s">
        <v>29</v>
      </c>
      <c r="H12" s="18"/>
      <c r="I12" s="18"/>
      <c r="J12" s="18"/>
      <c r="K12" s="18"/>
      <c r="L12" s="18"/>
    </row>
    <row r="13" spans="1:12" ht="30">
      <c r="A13" s="217"/>
      <c r="B13" s="217"/>
      <c r="C13" s="18"/>
      <c r="D13" s="18"/>
      <c r="E13" s="18"/>
      <c r="F13" s="18"/>
      <c r="G13" s="18" t="s">
        <v>9</v>
      </c>
      <c r="H13" s="18"/>
      <c r="I13" s="18"/>
      <c r="J13" s="18"/>
      <c r="K13" s="18"/>
      <c r="L13" s="18"/>
    </row>
    <row r="14" spans="1:12" ht="15">
      <c r="A14" s="217"/>
      <c r="B14" s="217"/>
      <c r="C14" s="18"/>
      <c r="D14" s="18"/>
      <c r="E14" s="18"/>
      <c r="F14" s="18"/>
      <c r="G14" s="18" t="s">
        <v>78</v>
      </c>
      <c r="H14" s="18"/>
      <c r="I14" s="18"/>
      <c r="J14" s="18"/>
      <c r="K14" s="18"/>
      <c r="L14" s="18"/>
    </row>
    <row r="15" spans="1:12" ht="15">
      <c r="A15" s="218"/>
      <c r="B15" s="218"/>
      <c r="C15" s="18"/>
      <c r="D15" s="18"/>
      <c r="E15" s="18"/>
      <c r="F15" s="18"/>
      <c r="G15" s="18" t="s">
        <v>11</v>
      </c>
      <c r="H15" s="18"/>
      <c r="I15" s="18"/>
      <c r="J15" s="18"/>
      <c r="K15" s="18"/>
      <c r="L15" s="18"/>
    </row>
    <row r="16" spans="1:12" ht="15">
      <c r="A16" s="20" t="s">
        <v>45</v>
      </c>
      <c r="B16" s="20" t="s">
        <v>165</v>
      </c>
      <c r="C16" s="18"/>
      <c r="D16" s="18"/>
      <c r="E16" s="18"/>
      <c r="F16" s="18"/>
      <c r="G16" s="18" t="s">
        <v>12</v>
      </c>
      <c r="H16" s="18"/>
      <c r="I16" s="18"/>
      <c r="J16" s="18"/>
      <c r="K16" s="18"/>
      <c r="L16" s="18"/>
    </row>
    <row r="17" spans="1:12" ht="30">
      <c r="A17" s="18"/>
      <c r="B17" s="18"/>
      <c r="C17" s="18"/>
      <c r="D17" s="18"/>
      <c r="E17" s="18"/>
      <c r="F17" s="18"/>
      <c r="G17" s="18" t="s">
        <v>29</v>
      </c>
      <c r="H17" s="18"/>
      <c r="I17" s="18"/>
      <c r="J17" s="18"/>
      <c r="K17" s="18"/>
      <c r="L17" s="18"/>
    </row>
    <row r="18" spans="1:12" ht="30">
      <c r="A18" s="18"/>
      <c r="B18" s="18"/>
      <c r="C18" s="18"/>
      <c r="D18" s="18"/>
      <c r="E18" s="18"/>
      <c r="F18" s="18"/>
      <c r="G18" s="18" t="s">
        <v>9</v>
      </c>
      <c r="H18" s="18"/>
      <c r="I18" s="18"/>
      <c r="J18" s="18"/>
      <c r="K18" s="18"/>
      <c r="L18" s="18"/>
    </row>
    <row r="19" spans="1:12" ht="15">
      <c r="A19" s="18"/>
      <c r="B19" s="18"/>
      <c r="C19" s="18"/>
      <c r="D19" s="18"/>
      <c r="E19" s="18"/>
      <c r="F19" s="18"/>
      <c r="G19" s="18" t="s">
        <v>78</v>
      </c>
      <c r="H19" s="18"/>
      <c r="I19" s="18"/>
      <c r="J19" s="18"/>
      <c r="K19" s="18"/>
      <c r="L19" s="18"/>
    </row>
    <row r="20" spans="1:12" ht="15">
      <c r="A20" s="18"/>
      <c r="B20" s="18"/>
      <c r="C20" s="18"/>
      <c r="D20" s="18"/>
      <c r="E20" s="18"/>
      <c r="F20" s="18"/>
      <c r="G20" s="18" t="s">
        <v>11</v>
      </c>
      <c r="H20" s="18"/>
      <c r="I20" s="18"/>
      <c r="J20" s="18"/>
      <c r="K20" s="18"/>
      <c r="L20" s="18"/>
    </row>
    <row r="21" spans="1:12" ht="15">
      <c r="A21" s="219" t="s">
        <v>166</v>
      </c>
      <c r="B21" s="220"/>
      <c r="C21" s="29"/>
      <c r="D21" s="29"/>
      <c r="E21" s="29"/>
      <c r="F21" s="29"/>
      <c r="G21" s="29" t="s">
        <v>4</v>
      </c>
      <c r="H21" s="18"/>
      <c r="I21" s="18"/>
      <c r="J21" s="18"/>
      <c r="K21" s="18"/>
      <c r="L21" s="18"/>
    </row>
    <row r="22" spans="1:12" ht="30">
      <c r="A22" s="30"/>
      <c r="B22" s="30"/>
      <c r="C22" s="29"/>
      <c r="D22" s="29"/>
      <c r="E22" s="29"/>
      <c r="F22" s="29"/>
      <c r="G22" s="18" t="s">
        <v>29</v>
      </c>
      <c r="H22" s="18"/>
      <c r="I22" s="18"/>
      <c r="J22" s="18"/>
      <c r="K22" s="18"/>
      <c r="L22" s="18"/>
    </row>
    <row r="23" spans="1:12" ht="30">
      <c r="A23" s="30"/>
      <c r="B23" s="30"/>
      <c r="C23" s="29"/>
      <c r="D23" s="29"/>
      <c r="E23" s="29"/>
      <c r="F23" s="29"/>
      <c r="G23" s="18" t="s">
        <v>9</v>
      </c>
      <c r="H23" s="18"/>
      <c r="I23" s="18"/>
      <c r="J23" s="18"/>
      <c r="K23" s="18"/>
      <c r="L23" s="18"/>
    </row>
    <row r="24" spans="1:12" ht="15">
      <c r="A24" s="30"/>
      <c r="B24" s="30"/>
      <c r="C24" s="29"/>
      <c r="D24" s="29"/>
      <c r="E24" s="29"/>
      <c r="F24" s="29"/>
      <c r="G24" s="18" t="s">
        <v>78</v>
      </c>
      <c r="H24" s="18"/>
      <c r="I24" s="18"/>
      <c r="J24" s="18"/>
      <c r="K24" s="18"/>
      <c r="L24" s="18"/>
    </row>
    <row r="25" spans="1:12" ht="15">
      <c r="A25" s="30"/>
      <c r="B25" s="30"/>
      <c r="C25" s="29"/>
      <c r="D25" s="29"/>
      <c r="E25" s="29"/>
      <c r="F25" s="29"/>
      <c r="G25" s="18" t="s">
        <v>11</v>
      </c>
      <c r="H25" s="18"/>
      <c r="I25" s="18"/>
      <c r="J25" s="18"/>
      <c r="K25" s="18"/>
      <c r="L25" s="18"/>
    </row>
    <row r="27" spans="2:11" s="4" customFormat="1" ht="15.75">
      <c r="B27" s="8" t="s">
        <v>57</v>
      </c>
      <c r="K27" s="4" t="s">
        <v>58</v>
      </c>
    </row>
    <row r="29" spans="2:12" s="4" customFormat="1" ht="30.75" customHeight="1">
      <c r="B29" s="222" t="s">
        <v>173</v>
      </c>
      <c r="C29" s="223"/>
      <c r="D29" s="223"/>
      <c r="E29" s="223"/>
      <c r="F29" s="223"/>
      <c r="G29" s="223"/>
      <c r="H29" s="223"/>
      <c r="I29" s="223"/>
      <c r="J29" s="223"/>
      <c r="K29" s="223"/>
      <c r="L29" s="223"/>
    </row>
    <row r="31" spans="2:12" ht="15.75">
      <c r="B31" s="193" t="s">
        <v>167</v>
      </c>
      <c r="C31" s="193"/>
      <c r="D31" s="193"/>
      <c r="E31" s="193"/>
      <c r="F31" s="193"/>
      <c r="G31" s="193"/>
      <c r="H31" s="193"/>
      <c r="I31" s="193"/>
      <c r="J31" s="193"/>
      <c r="K31" s="193"/>
      <c r="L31" s="193"/>
    </row>
    <row r="33" spans="2:12" ht="15.75">
      <c r="B33" s="193" t="s">
        <v>168</v>
      </c>
      <c r="C33" s="193"/>
      <c r="D33" s="193"/>
      <c r="E33" s="193"/>
      <c r="F33" s="193"/>
      <c r="G33" s="193"/>
      <c r="H33" s="193"/>
      <c r="I33" s="193"/>
      <c r="J33" s="193"/>
      <c r="K33" s="193"/>
      <c r="L33" s="193"/>
    </row>
  </sheetData>
  <sheetProtection/>
  <mergeCells count="19">
    <mergeCell ref="B29:L29"/>
    <mergeCell ref="B31:L31"/>
    <mergeCell ref="B33:L33"/>
    <mergeCell ref="A21:B21"/>
    <mergeCell ref="G8:G9"/>
    <mergeCell ref="H8:K8"/>
    <mergeCell ref="L8:L9"/>
    <mergeCell ref="A11:A15"/>
    <mergeCell ref="B11:B15"/>
    <mergeCell ref="A2:L2"/>
    <mergeCell ref="A3:L3"/>
    <mergeCell ref="A5:L5"/>
    <mergeCell ref="A6:L6"/>
    <mergeCell ref="A8:A9"/>
    <mergeCell ref="B8:B9"/>
    <mergeCell ref="C8:C9"/>
    <mergeCell ref="D8:D9"/>
    <mergeCell ref="E8:E9"/>
    <mergeCell ref="F8:F9"/>
  </mergeCells>
  <printOptions/>
  <pageMargins left="0.75" right="0.75" top="1" bottom="1" header="0.5" footer="0.5"/>
  <pageSetup fitToHeight="1"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R38"/>
  <sheetViews>
    <sheetView view="pageBreakPreview" zoomScale="115" zoomScaleNormal="70" zoomScaleSheetLayoutView="115" zoomScalePageLayoutView="55" workbookViewId="0" topLeftCell="A4">
      <selection activeCell="B11" sqref="B11:F11"/>
    </sheetView>
  </sheetViews>
  <sheetFormatPr defaultColWidth="9.140625" defaultRowHeight="12.75"/>
  <cols>
    <col min="1" max="1" width="43.00390625" style="31" customWidth="1"/>
    <col min="2" max="2" width="17.421875" style="31" customWidth="1"/>
    <col min="3" max="3" width="16.57421875" style="31" customWidth="1"/>
    <col min="4" max="4" width="17.421875" style="31" customWidth="1"/>
    <col min="5" max="5" width="14.57421875" style="31" customWidth="1"/>
    <col min="6" max="11" width="9.421875" style="31" bestFit="1" customWidth="1"/>
    <col min="12" max="16384" width="9.140625" style="31" customWidth="1"/>
  </cols>
  <sheetData>
    <row r="1" spans="8:11" ht="41.25" customHeight="1">
      <c r="H1" s="132" t="s">
        <v>307</v>
      </c>
      <c r="I1" s="132"/>
      <c r="J1" s="132"/>
      <c r="K1" s="132"/>
    </row>
    <row r="2" ht="12.75">
      <c r="K2" s="47"/>
    </row>
    <row r="3" spans="1:11" ht="12.75">
      <c r="A3" s="137" t="s">
        <v>175</v>
      </c>
      <c r="B3" s="137"/>
      <c r="C3" s="137"/>
      <c r="D3" s="137"/>
      <c r="E3" s="137"/>
      <c r="F3" s="138"/>
      <c r="G3" s="138"/>
      <c r="H3" s="138"/>
      <c r="I3" s="138"/>
      <c r="J3" s="138"/>
      <c r="K3" s="138"/>
    </row>
    <row r="4" spans="1:11" s="48" customFormat="1" ht="12.75">
      <c r="A4" s="142" t="s">
        <v>221</v>
      </c>
      <c r="B4" s="142"/>
      <c r="C4" s="142"/>
      <c r="D4" s="142"/>
      <c r="E4" s="142"/>
      <c r="F4" s="142"/>
      <c r="G4" s="142"/>
      <c r="H4" s="142"/>
      <c r="I4" s="142"/>
      <c r="J4" s="142"/>
      <c r="K4" s="142"/>
    </row>
    <row r="5" spans="1:18" s="32" customFormat="1" ht="30" customHeight="1">
      <c r="A5" s="141" t="s">
        <v>312</v>
      </c>
      <c r="B5" s="141"/>
      <c r="C5" s="141"/>
      <c r="D5" s="141"/>
      <c r="E5" s="141"/>
      <c r="F5" s="141"/>
      <c r="G5" s="141"/>
      <c r="H5" s="141"/>
      <c r="I5" s="141"/>
      <c r="J5" s="141"/>
      <c r="K5" s="141"/>
      <c r="L5" s="49"/>
      <c r="M5" s="49"/>
      <c r="N5" s="49"/>
      <c r="O5" s="49"/>
      <c r="P5" s="49"/>
      <c r="Q5" s="49"/>
      <c r="R5" s="49"/>
    </row>
    <row r="6" spans="1:11" ht="12.75">
      <c r="A6" s="59"/>
      <c r="B6" s="59"/>
      <c r="C6" s="59"/>
      <c r="D6" s="59"/>
      <c r="E6" s="59"/>
      <c r="F6" s="62"/>
      <c r="G6" s="62"/>
      <c r="H6" s="62"/>
      <c r="I6" s="62"/>
      <c r="J6" s="62"/>
      <c r="K6" s="62"/>
    </row>
    <row r="7" spans="1:11" ht="31.5" customHeight="1">
      <c r="A7" s="50" t="s">
        <v>80</v>
      </c>
      <c r="B7" s="126" t="s">
        <v>235</v>
      </c>
      <c r="C7" s="127"/>
      <c r="D7" s="127"/>
      <c r="E7" s="127"/>
      <c r="F7" s="127"/>
      <c r="G7" s="127"/>
      <c r="H7" s="127"/>
      <c r="I7" s="127"/>
      <c r="J7" s="127"/>
      <c r="K7" s="128"/>
    </row>
    <row r="8" spans="1:11" ht="12.75" customHeight="1">
      <c r="A8" s="139" t="s">
        <v>261</v>
      </c>
      <c r="B8" s="121" t="s">
        <v>81</v>
      </c>
      <c r="C8" s="122"/>
      <c r="D8" s="122"/>
      <c r="E8" s="122"/>
      <c r="F8" s="123"/>
      <c r="G8" s="51" t="s">
        <v>184</v>
      </c>
      <c r="H8" s="51" t="s">
        <v>185</v>
      </c>
      <c r="I8" s="51" t="s">
        <v>186</v>
      </c>
      <c r="J8" s="51" t="s">
        <v>202</v>
      </c>
      <c r="K8" s="51" t="s">
        <v>203</v>
      </c>
    </row>
    <row r="9" spans="1:11" ht="27.75" customHeight="1">
      <c r="A9" s="140"/>
      <c r="B9" s="121" t="s">
        <v>195</v>
      </c>
      <c r="C9" s="122"/>
      <c r="D9" s="122"/>
      <c r="E9" s="122"/>
      <c r="F9" s="123"/>
      <c r="G9" s="52">
        <f>Перечень!G9</f>
        <v>29000</v>
      </c>
      <c r="H9" s="52">
        <f>Перечень!H9</f>
        <v>0</v>
      </c>
      <c r="I9" s="52">
        <f>Перечень!I9</f>
        <v>0</v>
      </c>
      <c r="J9" s="52">
        <f>Перечень!J9</f>
        <v>0</v>
      </c>
      <c r="K9" s="52">
        <f>Перечень!K9</f>
        <v>0</v>
      </c>
    </row>
    <row r="10" spans="1:11" ht="25.5">
      <c r="A10" s="60" t="s">
        <v>262</v>
      </c>
      <c r="B10" s="121" t="s">
        <v>195</v>
      </c>
      <c r="C10" s="122"/>
      <c r="D10" s="122"/>
      <c r="E10" s="122"/>
      <c r="F10" s="123"/>
      <c r="G10" s="52">
        <f>Перечень!G31</f>
        <v>0</v>
      </c>
      <c r="H10" s="52">
        <f>Перечень!H31</f>
        <v>0</v>
      </c>
      <c r="I10" s="52">
        <f>Перечень!I31</f>
        <v>0</v>
      </c>
      <c r="J10" s="52">
        <f>Перечень!J31</f>
        <v>0</v>
      </c>
      <c r="K10" s="52">
        <f>Перечень!K31</f>
        <v>0</v>
      </c>
    </row>
    <row r="11" spans="1:11" ht="51">
      <c r="A11" s="60" t="s">
        <v>263</v>
      </c>
      <c r="B11" s="121" t="s">
        <v>195</v>
      </c>
      <c r="C11" s="122"/>
      <c r="D11" s="122"/>
      <c r="E11" s="122"/>
      <c r="F11" s="123"/>
      <c r="G11" s="52">
        <f>Перечень!G51</f>
        <v>51567</v>
      </c>
      <c r="H11" s="52">
        <f>Перечень!H51</f>
        <v>53420</v>
      </c>
      <c r="I11" s="52">
        <f>Перечень!I51</f>
        <v>53420</v>
      </c>
      <c r="J11" s="52">
        <f>Перечень!J51</f>
        <v>100000</v>
      </c>
      <c r="K11" s="52">
        <f>Перечень!K51</f>
        <v>100000</v>
      </c>
    </row>
    <row r="12" spans="1:11" ht="12.75">
      <c r="A12" s="139" t="s">
        <v>82</v>
      </c>
      <c r="B12" s="135" t="s">
        <v>63</v>
      </c>
      <c r="C12" s="135" t="s">
        <v>83</v>
      </c>
      <c r="D12" s="143" t="s">
        <v>17</v>
      </c>
      <c r="E12" s="144"/>
      <c r="F12" s="149" t="s">
        <v>3</v>
      </c>
      <c r="G12" s="149"/>
      <c r="H12" s="149"/>
      <c r="I12" s="149"/>
      <c r="J12" s="149"/>
      <c r="K12" s="150"/>
    </row>
    <row r="13" spans="1:11" ht="30.75" customHeight="1">
      <c r="A13" s="147"/>
      <c r="B13" s="136"/>
      <c r="C13" s="136"/>
      <c r="D13" s="145"/>
      <c r="E13" s="146"/>
      <c r="F13" s="53" t="s">
        <v>184</v>
      </c>
      <c r="G13" s="53" t="s">
        <v>185</v>
      </c>
      <c r="H13" s="53" t="s">
        <v>186</v>
      </c>
      <c r="I13" s="53" t="s">
        <v>202</v>
      </c>
      <c r="J13" s="53" t="s">
        <v>203</v>
      </c>
      <c r="K13" s="61" t="s">
        <v>12</v>
      </c>
    </row>
    <row r="14" spans="1:11" ht="24" customHeight="1">
      <c r="A14" s="147"/>
      <c r="B14" s="135" t="s">
        <v>197</v>
      </c>
      <c r="C14" s="135" t="s">
        <v>222</v>
      </c>
      <c r="D14" s="126" t="s">
        <v>237</v>
      </c>
      <c r="E14" s="128"/>
      <c r="F14" s="52">
        <f>SUM(F15:F18)</f>
        <v>80567</v>
      </c>
      <c r="G14" s="52">
        <f>SUM(G15:G18)</f>
        <v>53420</v>
      </c>
      <c r="H14" s="52">
        <f>SUM(H15:H18)</f>
        <v>53420</v>
      </c>
      <c r="I14" s="52">
        <f>SUM(I15:I18)</f>
        <v>100000</v>
      </c>
      <c r="J14" s="52">
        <f>SUM(J15:J18)</f>
        <v>100000</v>
      </c>
      <c r="K14" s="52">
        <f>SUM(F14:J14)</f>
        <v>387407</v>
      </c>
    </row>
    <row r="15" spans="1:11" ht="24" customHeight="1">
      <c r="A15" s="147"/>
      <c r="B15" s="148"/>
      <c r="C15" s="148"/>
      <c r="D15" s="133" t="s">
        <v>205</v>
      </c>
      <c r="E15" s="134"/>
      <c r="F15" s="52">
        <f>Перечень!G62</f>
        <v>80567</v>
      </c>
      <c r="G15" s="52">
        <f>Перечень!H62</f>
        <v>53420</v>
      </c>
      <c r="H15" s="52">
        <f>Перечень!I62</f>
        <v>53420</v>
      </c>
      <c r="I15" s="52">
        <f>Перечень!J62</f>
        <v>100000</v>
      </c>
      <c r="J15" s="52">
        <f>Перечень!K62</f>
        <v>100000</v>
      </c>
      <c r="K15" s="52">
        <f>SUM(F15:J15)</f>
        <v>387407</v>
      </c>
    </row>
    <row r="16" spans="1:11" ht="24" customHeight="1">
      <c r="A16" s="147"/>
      <c r="B16" s="148"/>
      <c r="C16" s="148"/>
      <c r="D16" s="126" t="s">
        <v>204</v>
      </c>
      <c r="E16" s="128"/>
      <c r="F16" s="54">
        <v>0</v>
      </c>
      <c r="G16" s="54">
        <v>0</v>
      </c>
      <c r="H16" s="52">
        <v>0</v>
      </c>
      <c r="I16" s="52">
        <v>0</v>
      </c>
      <c r="J16" s="52">
        <v>0</v>
      </c>
      <c r="K16" s="52">
        <v>0</v>
      </c>
    </row>
    <row r="17" spans="1:11" ht="24" customHeight="1">
      <c r="A17" s="147"/>
      <c r="B17" s="148"/>
      <c r="C17" s="148"/>
      <c r="D17" s="133" t="s">
        <v>9</v>
      </c>
      <c r="E17" s="134"/>
      <c r="F17" s="54">
        <v>0</v>
      </c>
      <c r="G17" s="54">
        <v>0</v>
      </c>
      <c r="H17" s="52">
        <v>0</v>
      </c>
      <c r="I17" s="52">
        <v>0</v>
      </c>
      <c r="J17" s="52">
        <v>0</v>
      </c>
      <c r="K17" s="52">
        <v>0</v>
      </c>
    </row>
    <row r="18" spans="1:11" ht="12.75">
      <c r="A18" s="140"/>
      <c r="B18" s="148"/>
      <c r="C18" s="148"/>
      <c r="D18" s="133" t="s">
        <v>78</v>
      </c>
      <c r="E18" s="134"/>
      <c r="F18" s="52">
        <v>0</v>
      </c>
      <c r="G18" s="52">
        <v>0</v>
      </c>
      <c r="H18" s="52">
        <v>0</v>
      </c>
      <c r="I18" s="52">
        <v>0</v>
      </c>
      <c r="J18" s="52">
        <v>0</v>
      </c>
      <c r="K18" s="52">
        <f>SUM(E18:J18)</f>
        <v>0</v>
      </c>
    </row>
    <row r="19" spans="1:11" ht="12.75">
      <c r="A19" s="131" t="s">
        <v>28</v>
      </c>
      <c r="B19" s="131"/>
      <c r="C19" s="131"/>
      <c r="D19" s="131"/>
      <c r="E19" s="55" t="s">
        <v>190</v>
      </c>
      <c r="F19" s="55" t="s">
        <v>184</v>
      </c>
      <c r="G19" s="55" t="s">
        <v>185</v>
      </c>
      <c r="H19" s="55" t="s">
        <v>186</v>
      </c>
      <c r="I19" s="55" t="s">
        <v>202</v>
      </c>
      <c r="J19" s="129" t="s">
        <v>203</v>
      </c>
      <c r="K19" s="130"/>
    </row>
    <row r="20" spans="1:11" s="56" customFormat="1" ht="12.75">
      <c r="A20" s="131" t="s">
        <v>187</v>
      </c>
      <c r="B20" s="131"/>
      <c r="C20" s="131"/>
      <c r="D20" s="131"/>
      <c r="E20" s="54" t="s">
        <v>179</v>
      </c>
      <c r="F20" s="54">
        <v>540</v>
      </c>
      <c r="G20" s="54">
        <v>249</v>
      </c>
      <c r="H20" s="54">
        <v>88</v>
      </c>
      <c r="I20" s="54">
        <v>81</v>
      </c>
      <c r="J20" s="124">
        <v>50</v>
      </c>
      <c r="K20" s="125"/>
    </row>
    <row r="21" spans="1:11" s="56" customFormat="1" ht="12.75">
      <c r="A21" s="126" t="s">
        <v>206</v>
      </c>
      <c r="B21" s="127"/>
      <c r="C21" s="127"/>
      <c r="D21" s="128"/>
      <c r="E21" s="54" t="s">
        <v>180</v>
      </c>
      <c r="F21" s="57">
        <f>F22*100/F20</f>
        <v>10.925925925925926</v>
      </c>
      <c r="G21" s="57">
        <f>G22*100/G20</f>
        <v>9.63855421686747</v>
      </c>
      <c r="H21" s="57">
        <f>H22*100/H20</f>
        <v>7.954545454545454</v>
      </c>
      <c r="I21" s="57">
        <f>I22*100/I20</f>
        <v>8.641975308641975</v>
      </c>
      <c r="J21" s="124">
        <f>J22*100/J20</f>
        <v>8</v>
      </c>
      <c r="K21" s="125"/>
    </row>
    <row r="22" spans="1:11" s="56" customFormat="1" ht="12.75">
      <c r="A22" s="131" t="s">
        <v>207</v>
      </c>
      <c r="B22" s="131"/>
      <c r="C22" s="131"/>
      <c r="D22" s="131"/>
      <c r="E22" s="54" t="s">
        <v>179</v>
      </c>
      <c r="F22" s="54">
        <v>59</v>
      </c>
      <c r="G22" s="54">
        <v>24</v>
      </c>
      <c r="H22" s="54">
        <v>7</v>
      </c>
      <c r="I22" s="54">
        <v>7</v>
      </c>
      <c r="J22" s="124">
        <v>4</v>
      </c>
      <c r="K22" s="125"/>
    </row>
    <row r="23" spans="1:11" s="56" customFormat="1" ht="12.75">
      <c r="A23" s="131" t="s">
        <v>306</v>
      </c>
      <c r="B23" s="131"/>
      <c r="C23" s="131"/>
      <c r="D23" s="131"/>
      <c r="E23" s="54" t="s">
        <v>180</v>
      </c>
      <c r="F23" s="58">
        <v>2</v>
      </c>
      <c r="G23" s="54">
        <v>3.2</v>
      </c>
      <c r="H23" s="54">
        <v>16.6</v>
      </c>
      <c r="I23" s="54">
        <v>7.4</v>
      </c>
      <c r="J23" s="124">
        <v>0.8</v>
      </c>
      <c r="K23" s="125"/>
    </row>
    <row r="24" spans="1:11" s="56" customFormat="1" ht="30.75" customHeight="1">
      <c r="A24" s="126" t="s">
        <v>300</v>
      </c>
      <c r="B24" s="127"/>
      <c r="C24" s="127"/>
      <c r="D24" s="128"/>
      <c r="E24" s="54" t="s">
        <v>179</v>
      </c>
      <c r="F24" s="58">
        <v>10.8</v>
      </c>
      <c r="G24" s="54">
        <v>7.9</v>
      </c>
      <c r="H24" s="54">
        <v>14.6</v>
      </c>
      <c r="I24" s="54">
        <v>6</v>
      </c>
      <c r="J24" s="124">
        <v>0.4</v>
      </c>
      <c r="K24" s="125"/>
    </row>
    <row r="25" spans="1:11" ht="30.75" customHeight="1">
      <c r="A25" s="126" t="s">
        <v>309</v>
      </c>
      <c r="B25" s="127"/>
      <c r="C25" s="127"/>
      <c r="D25" s="128"/>
      <c r="E25" s="54" t="s">
        <v>180</v>
      </c>
      <c r="F25" s="54">
        <v>2.3</v>
      </c>
      <c r="G25" s="54">
        <v>2.2</v>
      </c>
      <c r="H25" s="54">
        <v>2.3</v>
      </c>
      <c r="I25" s="54">
        <v>2.3</v>
      </c>
      <c r="J25" s="124">
        <v>2.4</v>
      </c>
      <c r="K25" s="125"/>
    </row>
    <row r="26" spans="1:11" ht="12.75">
      <c r="A26" s="126" t="s">
        <v>296</v>
      </c>
      <c r="B26" s="127"/>
      <c r="C26" s="127"/>
      <c r="D26" s="128"/>
      <c r="E26" s="54" t="s">
        <v>280</v>
      </c>
      <c r="F26" s="54">
        <v>898</v>
      </c>
      <c r="G26" s="54">
        <v>878</v>
      </c>
      <c r="H26" s="54">
        <v>858</v>
      </c>
      <c r="I26" s="54">
        <v>838</v>
      </c>
      <c r="J26" s="124">
        <v>818</v>
      </c>
      <c r="K26" s="125"/>
    </row>
    <row r="27" spans="1:11" ht="12.75">
      <c r="A27" s="126" t="s">
        <v>299</v>
      </c>
      <c r="B27" s="127"/>
      <c r="C27" s="127"/>
      <c r="D27" s="128"/>
      <c r="E27" s="54" t="s">
        <v>280</v>
      </c>
      <c r="F27" s="54">
        <v>21</v>
      </c>
      <c r="G27" s="54">
        <v>20</v>
      </c>
      <c r="H27" s="54">
        <v>20</v>
      </c>
      <c r="I27" s="54">
        <v>20</v>
      </c>
      <c r="J27" s="124">
        <v>20</v>
      </c>
      <c r="K27" s="125"/>
    </row>
    <row r="28" spans="1:11" s="56" customFormat="1" ht="12.75">
      <c r="A28" s="126" t="s">
        <v>208</v>
      </c>
      <c r="B28" s="127"/>
      <c r="C28" s="127"/>
      <c r="D28" s="128"/>
      <c r="E28" s="54" t="s">
        <v>213</v>
      </c>
      <c r="F28" s="54">
        <v>101000</v>
      </c>
      <c r="G28" s="54">
        <v>106000</v>
      </c>
      <c r="H28" s="54">
        <v>112000</v>
      </c>
      <c r="I28" s="54">
        <v>116000</v>
      </c>
      <c r="J28" s="124">
        <v>120000</v>
      </c>
      <c r="K28" s="125"/>
    </row>
    <row r="29" spans="1:11" s="56" customFormat="1" ht="12.75">
      <c r="A29" s="131" t="s">
        <v>209</v>
      </c>
      <c r="B29" s="131"/>
      <c r="C29" s="131"/>
      <c r="D29" s="131"/>
      <c r="E29" s="54" t="s">
        <v>180</v>
      </c>
      <c r="F29" s="54">
        <v>87.7</v>
      </c>
      <c r="G29" s="54">
        <v>87.2</v>
      </c>
      <c r="H29" s="54">
        <v>87.5</v>
      </c>
      <c r="I29" s="54">
        <v>86.1</v>
      </c>
      <c r="J29" s="124">
        <v>84.6</v>
      </c>
      <c r="K29" s="125"/>
    </row>
    <row r="30" spans="1:11" s="56" customFormat="1" ht="12.75">
      <c r="A30" s="131" t="s">
        <v>188</v>
      </c>
      <c r="B30" s="131"/>
      <c r="C30" s="131"/>
      <c r="D30" s="131"/>
      <c r="E30" s="54" t="s">
        <v>177</v>
      </c>
      <c r="F30" s="54">
        <v>34.9</v>
      </c>
      <c r="G30" s="54">
        <v>35.9</v>
      </c>
      <c r="H30" s="54">
        <v>36.3</v>
      </c>
      <c r="I30" s="54">
        <v>36.6</v>
      </c>
      <c r="J30" s="124">
        <v>36.8</v>
      </c>
      <c r="K30" s="125"/>
    </row>
    <row r="31" spans="1:11" s="56" customFormat="1" ht="30.75" customHeight="1">
      <c r="A31" s="131" t="s">
        <v>210</v>
      </c>
      <c r="B31" s="131"/>
      <c r="C31" s="131"/>
      <c r="D31" s="131"/>
      <c r="E31" s="54" t="s">
        <v>223</v>
      </c>
      <c r="F31" s="58">
        <f>F28*54/2395116</f>
        <v>2.277133967624115</v>
      </c>
      <c r="G31" s="58">
        <f>G28*54/2395116</f>
        <v>2.3898633719619427</v>
      </c>
      <c r="H31" s="58">
        <f>H28*54/2395116</f>
        <v>2.5251386571673353</v>
      </c>
      <c r="I31" s="58">
        <f>I28*54/2395116</f>
        <v>2.6153221806375977</v>
      </c>
      <c r="J31" s="124">
        <f>J28*54/2395116</f>
        <v>2.7055057041078596</v>
      </c>
      <c r="K31" s="125"/>
    </row>
    <row r="32" spans="1:11" s="56" customFormat="1" ht="12.75">
      <c r="A32" s="126" t="s">
        <v>211</v>
      </c>
      <c r="B32" s="127"/>
      <c r="C32" s="127"/>
      <c r="D32" s="128"/>
      <c r="E32" s="54" t="s">
        <v>180</v>
      </c>
      <c r="F32" s="54">
        <v>6.4</v>
      </c>
      <c r="G32" s="54">
        <v>2.9</v>
      </c>
      <c r="H32" s="58">
        <v>1</v>
      </c>
      <c r="I32" s="58">
        <v>0.91</v>
      </c>
      <c r="J32" s="124">
        <v>0.6</v>
      </c>
      <c r="K32" s="125"/>
    </row>
    <row r="33" spans="1:11" s="56" customFormat="1" ht="12.75">
      <c r="A33" s="131" t="s">
        <v>189</v>
      </c>
      <c r="B33" s="131"/>
      <c r="C33" s="131"/>
      <c r="D33" s="131"/>
      <c r="E33" s="54" t="s">
        <v>178</v>
      </c>
      <c r="F33" s="54">
        <v>0</v>
      </c>
      <c r="G33" s="54">
        <v>0</v>
      </c>
      <c r="H33" s="54">
        <v>0</v>
      </c>
      <c r="I33" s="54">
        <v>0</v>
      </c>
      <c r="J33" s="124">
        <v>0</v>
      </c>
      <c r="K33" s="125"/>
    </row>
    <row r="34" spans="1:11" s="56" customFormat="1" ht="12.75">
      <c r="A34" s="131" t="s">
        <v>224</v>
      </c>
      <c r="B34" s="131"/>
      <c r="C34" s="131"/>
      <c r="D34" s="131"/>
      <c r="E34" s="54" t="s">
        <v>212</v>
      </c>
      <c r="F34" s="54">
        <v>0</v>
      </c>
      <c r="G34" s="54">
        <v>0</v>
      </c>
      <c r="H34" s="54">
        <v>0</v>
      </c>
      <c r="I34" s="54">
        <v>0</v>
      </c>
      <c r="J34" s="124">
        <v>0</v>
      </c>
      <c r="K34" s="125"/>
    </row>
    <row r="35" spans="1:11" s="56" customFormat="1" ht="12.75">
      <c r="A35" s="126" t="s">
        <v>214</v>
      </c>
      <c r="B35" s="127"/>
      <c r="C35" s="127"/>
      <c r="D35" s="128"/>
      <c r="E35" s="54" t="s">
        <v>178</v>
      </c>
      <c r="F35" s="54">
        <v>0</v>
      </c>
      <c r="G35" s="54">
        <v>0</v>
      </c>
      <c r="H35" s="54">
        <v>0</v>
      </c>
      <c r="I35" s="54">
        <v>0</v>
      </c>
      <c r="J35" s="124">
        <v>0</v>
      </c>
      <c r="K35" s="125"/>
    </row>
    <row r="36" spans="1:11" s="56" customFormat="1" ht="12.75">
      <c r="A36" s="126" t="s">
        <v>301</v>
      </c>
      <c r="B36" s="127"/>
      <c r="C36" s="127"/>
      <c r="D36" s="128"/>
      <c r="E36" s="54" t="s">
        <v>212</v>
      </c>
      <c r="F36" s="54">
        <v>0</v>
      </c>
      <c r="G36" s="54">
        <v>0</v>
      </c>
      <c r="H36" s="54">
        <v>0</v>
      </c>
      <c r="I36" s="54">
        <v>0</v>
      </c>
      <c r="J36" s="124">
        <v>0</v>
      </c>
      <c r="K36" s="125"/>
    </row>
    <row r="37" spans="1:11" s="56" customFormat="1" ht="12.75">
      <c r="A37" s="126" t="s">
        <v>302</v>
      </c>
      <c r="B37" s="127"/>
      <c r="C37" s="127"/>
      <c r="D37" s="128"/>
      <c r="E37" s="54" t="s">
        <v>212</v>
      </c>
      <c r="F37" s="54">
        <v>1</v>
      </c>
      <c r="G37" s="54">
        <v>0</v>
      </c>
      <c r="H37" s="54">
        <v>0</v>
      </c>
      <c r="I37" s="54">
        <v>0</v>
      </c>
      <c r="J37" s="124">
        <v>0</v>
      </c>
      <c r="K37" s="125"/>
    </row>
    <row r="38" spans="1:11" ht="29.25" customHeight="1">
      <c r="A38" s="126" t="s">
        <v>198</v>
      </c>
      <c r="B38" s="127"/>
      <c r="C38" s="127"/>
      <c r="D38" s="128"/>
      <c r="E38" s="54" t="s">
        <v>182</v>
      </c>
      <c r="F38" s="52">
        <v>51567.24</v>
      </c>
      <c r="G38" s="52">
        <v>53420</v>
      </c>
      <c r="H38" s="52">
        <v>53420</v>
      </c>
      <c r="I38" s="52">
        <v>100000</v>
      </c>
      <c r="J38" s="124">
        <v>100000</v>
      </c>
      <c r="K38" s="125"/>
    </row>
  </sheetData>
  <sheetProtection/>
  <mergeCells count="62">
    <mergeCell ref="A37:D37"/>
    <mergeCell ref="A35:D35"/>
    <mergeCell ref="D17:E17"/>
    <mergeCell ref="A22:D22"/>
    <mergeCell ref="A29:D29"/>
    <mergeCell ref="B10:F10"/>
    <mergeCell ref="C14:C18"/>
    <mergeCell ref="F12:K12"/>
    <mergeCell ref="B12:B13"/>
    <mergeCell ref="D14:E14"/>
    <mergeCell ref="A24:D24"/>
    <mergeCell ref="A4:K4"/>
    <mergeCell ref="D12:E13"/>
    <mergeCell ref="A12:A18"/>
    <mergeCell ref="B14:B18"/>
    <mergeCell ref="B11:F11"/>
    <mergeCell ref="A23:D23"/>
    <mergeCell ref="A20:D20"/>
    <mergeCell ref="A19:D19"/>
    <mergeCell ref="B8:F8"/>
    <mergeCell ref="H1:K1"/>
    <mergeCell ref="D18:E18"/>
    <mergeCell ref="D15:E15"/>
    <mergeCell ref="B7:K7"/>
    <mergeCell ref="C12:C13"/>
    <mergeCell ref="A3:K3"/>
    <mergeCell ref="D16:E16"/>
    <mergeCell ref="A8:A9"/>
    <mergeCell ref="A5:K5"/>
    <mergeCell ref="A30:D30"/>
    <mergeCell ref="A33:D33"/>
    <mergeCell ref="A38:D38"/>
    <mergeCell ref="A26:D26"/>
    <mergeCell ref="A31:D31"/>
    <mergeCell ref="A25:D25"/>
    <mergeCell ref="A34:D34"/>
    <mergeCell ref="A28:D28"/>
    <mergeCell ref="A36:D36"/>
    <mergeCell ref="A32:D32"/>
    <mergeCell ref="J21:K21"/>
    <mergeCell ref="J22:K22"/>
    <mergeCell ref="J23:K23"/>
    <mergeCell ref="J24:K24"/>
    <mergeCell ref="J25:K25"/>
    <mergeCell ref="J26:K26"/>
    <mergeCell ref="J38:K38"/>
    <mergeCell ref="J27:K27"/>
    <mergeCell ref="J28:K28"/>
    <mergeCell ref="J29:K29"/>
    <mergeCell ref="J30:K30"/>
    <mergeCell ref="J31:K31"/>
    <mergeCell ref="J32:K32"/>
    <mergeCell ref="B9:F9"/>
    <mergeCell ref="J33:K33"/>
    <mergeCell ref="J34:K34"/>
    <mergeCell ref="J35:K35"/>
    <mergeCell ref="J36:K36"/>
    <mergeCell ref="J37:K37"/>
    <mergeCell ref="A27:D27"/>
    <mergeCell ref="A21:D21"/>
    <mergeCell ref="J19:K19"/>
    <mergeCell ref="J20:K20"/>
  </mergeCells>
  <printOptions/>
  <pageMargins left="0.5511811023622047" right="0.5511811023622047" top="0.984251968503937" bottom="0.7874015748031497" header="0.5118110236220472" footer="0.5118110236220472"/>
  <pageSetup fitToHeight="0"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N31"/>
  <sheetViews>
    <sheetView zoomScaleSheetLayoutView="100" workbookViewId="0" topLeftCell="A1">
      <selection activeCell="A3" sqref="A3:N3"/>
    </sheetView>
  </sheetViews>
  <sheetFormatPr defaultColWidth="9.140625" defaultRowHeight="12.75"/>
  <cols>
    <col min="1" max="1" width="6.140625" style="48" bestFit="1" customWidth="1"/>
    <col min="2" max="2" width="17.421875" style="73" customWidth="1"/>
    <col min="3" max="3" width="14.57421875" style="48" customWidth="1"/>
    <col min="4" max="4" width="12.7109375" style="48" customWidth="1"/>
    <col min="5" max="5" width="11.421875" style="48" customWidth="1"/>
    <col min="6" max="6" width="15.140625" style="48" customWidth="1"/>
    <col min="7" max="7" width="39.57421875" style="48" customWidth="1"/>
    <col min="8" max="8" width="12.8515625" style="74" customWidth="1"/>
    <col min="9" max="9" width="15.28125" style="48" customWidth="1"/>
    <col min="10" max="14" width="12.57421875" style="48" customWidth="1"/>
    <col min="15" max="16384" width="9.140625" style="48" customWidth="1"/>
  </cols>
  <sheetData>
    <row r="1" spans="12:14" ht="50.25" customHeight="1">
      <c r="L1" s="132" t="s">
        <v>295</v>
      </c>
      <c r="M1" s="132"/>
      <c r="N1" s="132"/>
    </row>
    <row r="2" spans="13:14" ht="12.75">
      <c r="M2" s="98"/>
      <c r="N2" s="98"/>
    </row>
    <row r="3" spans="1:14" s="75" customFormat="1" ht="12.75">
      <c r="A3" s="151" t="s">
        <v>194</v>
      </c>
      <c r="B3" s="151"/>
      <c r="C3" s="151"/>
      <c r="D3" s="151"/>
      <c r="E3" s="151"/>
      <c r="F3" s="151"/>
      <c r="G3" s="151"/>
      <c r="H3" s="151"/>
      <c r="I3" s="151"/>
      <c r="J3" s="151"/>
      <c r="K3" s="151"/>
      <c r="L3" s="151"/>
      <c r="M3" s="151"/>
      <c r="N3" s="151"/>
    </row>
    <row r="4" spans="1:14" s="75" customFormat="1" ht="30.75" customHeight="1">
      <c r="A4" s="141" t="s">
        <v>221</v>
      </c>
      <c r="B4" s="141"/>
      <c r="C4" s="141"/>
      <c r="D4" s="141"/>
      <c r="E4" s="141"/>
      <c r="F4" s="141"/>
      <c r="G4" s="141"/>
      <c r="H4" s="141"/>
      <c r="I4" s="141"/>
      <c r="J4" s="141"/>
      <c r="K4" s="141"/>
      <c r="L4" s="141"/>
      <c r="M4" s="141"/>
      <c r="N4" s="141"/>
    </row>
    <row r="5" spans="1:14" s="75" customFormat="1" ht="12.75">
      <c r="A5" s="141"/>
      <c r="B5" s="141"/>
      <c r="C5" s="141"/>
      <c r="D5" s="141"/>
      <c r="E5" s="141"/>
      <c r="F5" s="141"/>
      <c r="G5" s="141"/>
      <c r="H5" s="141"/>
      <c r="I5" s="141"/>
      <c r="J5" s="141"/>
      <c r="K5" s="141"/>
      <c r="L5" s="141"/>
      <c r="M5" s="141"/>
      <c r="N5" s="141"/>
    </row>
    <row r="6" spans="1:14" ht="12.75">
      <c r="A6" s="96"/>
      <c r="B6" s="76"/>
      <c r="C6" s="96"/>
      <c r="D6" s="96"/>
      <c r="E6" s="96"/>
      <c r="F6" s="96"/>
      <c r="G6" s="96"/>
      <c r="H6" s="96"/>
      <c r="I6" s="96"/>
      <c r="J6" s="96"/>
      <c r="K6" s="96"/>
      <c r="L6" s="96"/>
      <c r="M6" s="96"/>
      <c r="N6" s="96"/>
    </row>
    <row r="7" spans="1:14" ht="60" customHeight="1">
      <c r="A7" s="152" t="s">
        <v>18</v>
      </c>
      <c r="B7" s="131" t="s">
        <v>25</v>
      </c>
      <c r="C7" s="157" t="s">
        <v>88</v>
      </c>
      <c r="D7" s="149"/>
      <c r="E7" s="149"/>
      <c r="F7" s="150"/>
      <c r="G7" s="152" t="s">
        <v>86</v>
      </c>
      <c r="H7" s="152" t="s">
        <v>27</v>
      </c>
      <c r="I7" s="152" t="s">
        <v>87</v>
      </c>
      <c r="J7" s="152" t="s">
        <v>19</v>
      </c>
      <c r="K7" s="152"/>
      <c r="L7" s="152"/>
      <c r="M7" s="152"/>
      <c r="N7" s="152"/>
    </row>
    <row r="8" spans="1:14" ht="51">
      <c r="A8" s="152"/>
      <c r="B8" s="131"/>
      <c r="C8" s="99" t="s">
        <v>9</v>
      </c>
      <c r="D8" s="99" t="s">
        <v>29</v>
      </c>
      <c r="E8" s="99" t="s">
        <v>96</v>
      </c>
      <c r="F8" s="99" t="s">
        <v>78</v>
      </c>
      <c r="G8" s="152"/>
      <c r="H8" s="152"/>
      <c r="I8" s="152"/>
      <c r="J8" s="99" t="s">
        <v>184</v>
      </c>
      <c r="K8" s="99" t="s">
        <v>185</v>
      </c>
      <c r="L8" s="99" t="s">
        <v>186</v>
      </c>
      <c r="M8" s="99" t="s">
        <v>202</v>
      </c>
      <c r="N8" s="99" t="s">
        <v>203</v>
      </c>
    </row>
    <row r="9" spans="1:14" ht="12.75">
      <c r="A9" s="99">
        <v>1</v>
      </c>
      <c r="B9" s="97">
        <v>2</v>
      </c>
      <c r="C9" s="99">
        <v>3</v>
      </c>
      <c r="D9" s="99">
        <v>4</v>
      </c>
      <c r="E9" s="99">
        <v>5</v>
      </c>
      <c r="F9" s="99">
        <v>6</v>
      </c>
      <c r="G9" s="99">
        <v>7</v>
      </c>
      <c r="H9" s="99">
        <v>8</v>
      </c>
      <c r="I9" s="99">
        <v>9</v>
      </c>
      <c r="J9" s="99">
        <v>10</v>
      </c>
      <c r="K9" s="99">
        <v>11</v>
      </c>
      <c r="L9" s="99">
        <v>12</v>
      </c>
      <c r="M9" s="99">
        <v>13</v>
      </c>
      <c r="N9" s="99">
        <v>14</v>
      </c>
    </row>
    <row r="10" spans="1:14" ht="12.75">
      <c r="A10" s="126" t="s">
        <v>285</v>
      </c>
      <c r="B10" s="127"/>
      <c r="C10" s="127"/>
      <c r="D10" s="127"/>
      <c r="E10" s="127"/>
      <c r="F10" s="127"/>
      <c r="G10" s="127"/>
      <c r="H10" s="127"/>
      <c r="I10" s="127"/>
      <c r="J10" s="127"/>
      <c r="K10" s="127"/>
      <c r="L10" s="127"/>
      <c r="M10" s="127"/>
      <c r="N10" s="128"/>
    </row>
    <row r="11" spans="1:14" s="67" customFormat="1" ht="18.75" customHeight="1">
      <c r="A11" s="156"/>
      <c r="B11" s="131" t="s">
        <v>216</v>
      </c>
      <c r="C11" s="153">
        <f>Перечень!F11</f>
        <v>0</v>
      </c>
      <c r="D11" s="153">
        <f>Перечень!F10</f>
        <v>0</v>
      </c>
      <c r="E11" s="155">
        <f>Перечень!F13</f>
        <v>29000</v>
      </c>
      <c r="F11" s="155">
        <f>Перечень!F12</f>
        <v>0</v>
      </c>
      <c r="G11" s="101" t="s">
        <v>187</v>
      </c>
      <c r="H11" s="99" t="s">
        <v>179</v>
      </c>
      <c r="I11" s="100">
        <v>380</v>
      </c>
      <c r="J11" s="99">
        <v>540</v>
      </c>
      <c r="K11" s="99">
        <v>249</v>
      </c>
      <c r="L11" s="99">
        <v>88</v>
      </c>
      <c r="M11" s="99">
        <v>81</v>
      </c>
      <c r="N11" s="99">
        <v>50</v>
      </c>
    </row>
    <row r="12" spans="1:14" ht="38.25">
      <c r="A12" s="156"/>
      <c r="B12" s="131"/>
      <c r="C12" s="148"/>
      <c r="D12" s="148"/>
      <c r="E12" s="152"/>
      <c r="F12" s="152"/>
      <c r="G12" s="101" t="s">
        <v>206</v>
      </c>
      <c r="H12" s="54" t="s">
        <v>180</v>
      </c>
      <c r="I12" s="52">
        <f aca="true" t="shared" si="0" ref="I12:N12">I13*100/I11</f>
        <v>26.05263157894737</v>
      </c>
      <c r="J12" s="57">
        <f t="shared" si="0"/>
        <v>10.925925925925926</v>
      </c>
      <c r="K12" s="57">
        <f t="shared" si="0"/>
        <v>9.63855421686747</v>
      </c>
      <c r="L12" s="57">
        <f t="shared" si="0"/>
        <v>7.954545454545454</v>
      </c>
      <c r="M12" s="57">
        <f t="shared" si="0"/>
        <v>8.641975308641975</v>
      </c>
      <c r="N12" s="57">
        <f t="shared" si="0"/>
        <v>8</v>
      </c>
    </row>
    <row r="13" spans="1:14" ht="25.5">
      <c r="A13" s="156"/>
      <c r="B13" s="131"/>
      <c r="C13" s="148"/>
      <c r="D13" s="148"/>
      <c r="E13" s="152"/>
      <c r="F13" s="152"/>
      <c r="G13" s="101" t="s">
        <v>207</v>
      </c>
      <c r="H13" s="54" t="s">
        <v>179</v>
      </c>
      <c r="I13" s="54">
        <v>99</v>
      </c>
      <c r="J13" s="54">
        <v>59</v>
      </c>
      <c r="K13" s="54">
        <v>24</v>
      </c>
      <c r="L13" s="54">
        <v>7</v>
      </c>
      <c r="M13" s="54">
        <v>7</v>
      </c>
      <c r="N13" s="54">
        <v>4</v>
      </c>
    </row>
    <row r="14" spans="1:14" ht="38.25">
      <c r="A14" s="156"/>
      <c r="B14" s="131"/>
      <c r="C14" s="148"/>
      <c r="D14" s="148"/>
      <c r="E14" s="152"/>
      <c r="F14" s="152"/>
      <c r="G14" s="103" t="s">
        <v>306</v>
      </c>
      <c r="H14" s="54" t="s">
        <v>180</v>
      </c>
      <c r="I14" s="54">
        <v>0.8</v>
      </c>
      <c r="J14" s="58">
        <v>2</v>
      </c>
      <c r="K14" s="54">
        <v>3.2</v>
      </c>
      <c r="L14" s="54">
        <v>16.6</v>
      </c>
      <c r="M14" s="54">
        <v>7.4</v>
      </c>
      <c r="N14" s="54">
        <v>0.8</v>
      </c>
    </row>
    <row r="15" spans="1:14" ht="38.25">
      <c r="A15" s="156"/>
      <c r="B15" s="131"/>
      <c r="C15" s="148"/>
      <c r="D15" s="148"/>
      <c r="E15" s="152"/>
      <c r="F15" s="152"/>
      <c r="G15" s="103" t="s">
        <v>300</v>
      </c>
      <c r="H15" s="54" t="s">
        <v>179</v>
      </c>
      <c r="I15" s="58">
        <v>3.04</v>
      </c>
      <c r="J15" s="58">
        <v>10.8</v>
      </c>
      <c r="K15" s="54">
        <v>7.9</v>
      </c>
      <c r="L15" s="54">
        <v>14.6</v>
      </c>
      <c r="M15" s="54">
        <v>6</v>
      </c>
      <c r="N15" s="104">
        <v>0.4</v>
      </c>
    </row>
    <row r="16" spans="1:14" ht="50.25" customHeight="1">
      <c r="A16" s="156"/>
      <c r="B16" s="131"/>
      <c r="C16" s="148"/>
      <c r="D16" s="148"/>
      <c r="E16" s="152"/>
      <c r="F16" s="152"/>
      <c r="G16" s="103" t="s">
        <v>297</v>
      </c>
      <c r="H16" s="54" t="s">
        <v>180</v>
      </c>
      <c r="I16" s="54">
        <v>1.8</v>
      </c>
      <c r="J16" s="54">
        <v>2.3</v>
      </c>
      <c r="K16" s="54">
        <v>2.2</v>
      </c>
      <c r="L16" s="54">
        <v>2.3</v>
      </c>
      <c r="M16" s="54">
        <v>2.3</v>
      </c>
      <c r="N16" s="54">
        <v>2.4</v>
      </c>
    </row>
    <row r="17" spans="1:14" ht="25.5">
      <c r="A17" s="156"/>
      <c r="B17" s="131"/>
      <c r="C17" s="148"/>
      <c r="D17" s="148"/>
      <c r="E17" s="152"/>
      <c r="F17" s="152"/>
      <c r="G17" s="103" t="s">
        <v>296</v>
      </c>
      <c r="H17" s="54" t="s">
        <v>280</v>
      </c>
      <c r="I17" s="54">
        <v>919</v>
      </c>
      <c r="J17" s="54">
        <v>898</v>
      </c>
      <c r="K17" s="54">
        <v>878</v>
      </c>
      <c r="L17" s="54">
        <v>858</v>
      </c>
      <c r="M17" s="54">
        <v>838</v>
      </c>
      <c r="N17" s="54">
        <v>818</v>
      </c>
    </row>
    <row r="18" spans="1:14" ht="38.25">
      <c r="A18" s="156"/>
      <c r="B18" s="131"/>
      <c r="C18" s="148"/>
      <c r="D18" s="148"/>
      <c r="E18" s="152"/>
      <c r="F18" s="152"/>
      <c r="G18" s="103" t="s">
        <v>299</v>
      </c>
      <c r="H18" s="54" t="s">
        <v>280</v>
      </c>
      <c r="I18" s="54">
        <v>17</v>
      </c>
      <c r="J18" s="54">
        <v>21</v>
      </c>
      <c r="K18" s="54">
        <v>20</v>
      </c>
      <c r="L18" s="54">
        <v>20</v>
      </c>
      <c r="M18" s="54">
        <v>20</v>
      </c>
      <c r="N18" s="54">
        <v>20</v>
      </c>
    </row>
    <row r="19" spans="1:14" ht="25.5">
      <c r="A19" s="156"/>
      <c r="B19" s="131"/>
      <c r="C19" s="148"/>
      <c r="D19" s="148"/>
      <c r="E19" s="152"/>
      <c r="F19" s="152"/>
      <c r="G19" s="101" t="s">
        <v>208</v>
      </c>
      <c r="H19" s="54" t="s">
        <v>213</v>
      </c>
      <c r="I19" s="54">
        <v>97000</v>
      </c>
      <c r="J19" s="54">
        <v>101000</v>
      </c>
      <c r="K19" s="54">
        <v>106000</v>
      </c>
      <c r="L19" s="54">
        <v>112000</v>
      </c>
      <c r="M19" s="54">
        <v>116000</v>
      </c>
      <c r="N19" s="54">
        <v>120000</v>
      </c>
    </row>
    <row r="20" spans="1:14" ht="38.25">
      <c r="A20" s="156"/>
      <c r="B20" s="131"/>
      <c r="C20" s="148"/>
      <c r="D20" s="148"/>
      <c r="E20" s="152"/>
      <c r="F20" s="152"/>
      <c r="G20" s="101" t="s">
        <v>209</v>
      </c>
      <c r="H20" s="54" t="s">
        <v>180</v>
      </c>
      <c r="I20" s="54">
        <v>87.8</v>
      </c>
      <c r="J20" s="54">
        <v>87.7</v>
      </c>
      <c r="K20" s="54">
        <v>87.2</v>
      </c>
      <c r="L20" s="54">
        <v>87.5</v>
      </c>
      <c r="M20" s="54">
        <v>86.1</v>
      </c>
      <c r="N20" s="54">
        <v>84.6</v>
      </c>
    </row>
    <row r="21" spans="1:14" ht="12.75">
      <c r="A21" s="156"/>
      <c r="B21" s="131"/>
      <c r="C21" s="148"/>
      <c r="D21" s="148"/>
      <c r="E21" s="152"/>
      <c r="F21" s="152"/>
      <c r="G21" s="101" t="s">
        <v>188</v>
      </c>
      <c r="H21" s="54" t="s">
        <v>177</v>
      </c>
      <c r="I21" s="54">
        <v>32.7</v>
      </c>
      <c r="J21" s="54">
        <v>34.9</v>
      </c>
      <c r="K21" s="54">
        <v>35.9</v>
      </c>
      <c r="L21" s="54">
        <v>36.3</v>
      </c>
      <c r="M21" s="54">
        <v>36.6</v>
      </c>
      <c r="N21" s="54">
        <v>36.8</v>
      </c>
    </row>
    <row r="22" spans="1:14" ht="63.75">
      <c r="A22" s="156"/>
      <c r="B22" s="131"/>
      <c r="C22" s="148"/>
      <c r="D22" s="148"/>
      <c r="E22" s="152"/>
      <c r="F22" s="152"/>
      <c r="G22" s="101" t="s">
        <v>210</v>
      </c>
      <c r="H22" s="54" t="s">
        <v>223</v>
      </c>
      <c r="I22" s="58">
        <f aca="true" t="shared" si="1" ref="I22:N22">I19*54/2395116</f>
        <v>2.186950444153853</v>
      </c>
      <c r="J22" s="58">
        <f t="shared" si="1"/>
        <v>2.277133967624115</v>
      </c>
      <c r="K22" s="58">
        <f t="shared" si="1"/>
        <v>2.3898633719619427</v>
      </c>
      <c r="L22" s="58">
        <f t="shared" si="1"/>
        <v>2.5251386571673353</v>
      </c>
      <c r="M22" s="58">
        <f t="shared" si="1"/>
        <v>2.6153221806375977</v>
      </c>
      <c r="N22" s="58">
        <f t="shared" si="1"/>
        <v>2.7055057041078596</v>
      </c>
    </row>
    <row r="23" spans="1:14" ht="38.25">
      <c r="A23" s="156"/>
      <c r="B23" s="131"/>
      <c r="C23" s="148"/>
      <c r="D23" s="148"/>
      <c r="E23" s="152"/>
      <c r="F23" s="152"/>
      <c r="G23" s="101" t="s">
        <v>211</v>
      </c>
      <c r="H23" s="54" t="s">
        <v>180</v>
      </c>
      <c r="I23" s="58">
        <f>I11*100000/7846100</f>
        <v>4.843170492346516</v>
      </c>
      <c r="J23" s="58">
        <f>J11*100000/8377600</f>
        <v>6.445760122230711</v>
      </c>
      <c r="K23" s="58">
        <f>K11*100000/8614100</f>
        <v>2.8906095819644535</v>
      </c>
      <c r="L23" s="58">
        <f>L11*100000/8702100</f>
        <v>1.0112501580078372</v>
      </c>
      <c r="M23" s="58">
        <f>M11*100000/8783100</f>
        <v>0.9222256378727328</v>
      </c>
      <c r="N23" s="58">
        <f>N11*100000/8833100</f>
        <v>0.5660526881842162</v>
      </c>
    </row>
    <row r="24" spans="1:14" ht="14.25" customHeight="1">
      <c r="A24" s="126" t="s">
        <v>24</v>
      </c>
      <c r="B24" s="127"/>
      <c r="C24" s="127"/>
      <c r="D24" s="127"/>
      <c r="E24" s="127"/>
      <c r="F24" s="127"/>
      <c r="G24" s="127"/>
      <c r="H24" s="127"/>
      <c r="I24" s="127"/>
      <c r="J24" s="127"/>
      <c r="K24" s="127"/>
      <c r="L24" s="127"/>
      <c r="M24" s="127"/>
      <c r="N24" s="128"/>
    </row>
    <row r="25" spans="1:14" ht="38.25">
      <c r="A25" s="135"/>
      <c r="B25" s="139" t="s">
        <v>215</v>
      </c>
      <c r="C25" s="153">
        <f>Перечень!F33</f>
        <v>0</v>
      </c>
      <c r="D25" s="153">
        <f>Перечень!F32</f>
        <v>0</v>
      </c>
      <c r="E25" s="153">
        <f>Перечень!F35</f>
        <v>0</v>
      </c>
      <c r="F25" s="153">
        <f>Перечень!F34</f>
        <v>0</v>
      </c>
      <c r="G25" s="101" t="s">
        <v>189</v>
      </c>
      <c r="H25" s="54" t="s">
        <v>178</v>
      </c>
      <c r="I25" s="54">
        <v>596</v>
      </c>
      <c r="J25" s="54">
        <v>0</v>
      </c>
      <c r="K25" s="54">
        <v>0</v>
      </c>
      <c r="L25" s="54">
        <v>0</v>
      </c>
      <c r="M25" s="54">
        <v>0</v>
      </c>
      <c r="N25" s="54">
        <v>0</v>
      </c>
    </row>
    <row r="26" spans="1:14" ht="30" customHeight="1">
      <c r="A26" s="148"/>
      <c r="B26" s="147"/>
      <c r="C26" s="148"/>
      <c r="D26" s="148"/>
      <c r="E26" s="154"/>
      <c r="F26" s="154"/>
      <c r="G26" s="101" t="s">
        <v>284</v>
      </c>
      <c r="H26" s="54" t="s">
        <v>212</v>
      </c>
      <c r="I26" s="54">
        <v>3</v>
      </c>
      <c r="J26" s="54">
        <v>0</v>
      </c>
      <c r="K26" s="54">
        <v>0</v>
      </c>
      <c r="L26" s="54">
        <v>0</v>
      </c>
      <c r="M26" s="54">
        <v>0</v>
      </c>
      <c r="N26" s="54">
        <v>0</v>
      </c>
    </row>
    <row r="27" spans="1:14" ht="12.75">
      <c r="A27" s="148"/>
      <c r="B27" s="147"/>
      <c r="C27" s="148"/>
      <c r="D27" s="148"/>
      <c r="E27" s="154"/>
      <c r="F27" s="154"/>
      <c r="G27" s="101" t="s">
        <v>214</v>
      </c>
      <c r="H27" s="54" t="s">
        <v>178</v>
      </c>
      <c r="I27" s="54">
        <v>0</v>
      </c>
      <c r="J27" s="54">
        <v>0</v>
      </c>
      <c r="K27" s="54">
        <v>0</v>
      </c>
      <c r="L27" s="54">
        <v>0</v>
      </c>
      <c r="M27" s="54">
        <v>0</v>
      </c>
      <c r="N27" s="54">
        <v>0</v>
      </c>
    </row>
    <row r="28" spans="1:14" ht="38.25">
      <c r="A28" s="148"/>
      <c r="B28" s="147"/>
      <c r="C28" s="148"/>
      <c r="D28" s="148"/>
      <c r="E28" s="154"/>
      <c r="F28" s="154"/>
      <c r="G28" s="103" t="s">
        <v>301</v>
      </c>
      <c r="H28" s="54" t="s">
        <v>212</v>
      </c>
      <c r="I28" s="54">
        <v>1</v>
      </c>
      <c r="J28" s="54">
        <v>0</v>
      </c>
      <c r="K28" s="54">
        <v>0</v>
      </c>
      <c r="L28" s="54">
        <v>0</v>
      </c>
      <c r="M28" s="54">
        <v>0</v>
      </c>
      <c r="N28" s="54">
        <v>0</v>
      </c>
    </row>
    <row r="29" spans="1:14" ht="25.5">
      <c r="A29" s="148"/>
      <c r="B29" s="147"/>
      <c r="C29" s="148"/>
      <c r="D29" s="148"/>
      <c r="E29" s="154"/>
      <c r="F29" s="154"/>
      <c r="G29" s="103" t="s">
        <v>302</v>
      </c>
      <c r="H29" s="54" t="s">
        <v>212</v>
      </c>
      <c r="I29" s="54">
        <v>1</v>
      </c>
      <c r="J29" s="54">
        <v>1</v>
      </c>
      <c r="K29" s="54">
        <v>0</v>
      </c>
      <c r="L29" s="54">
        <v>0</v>
      </c>
      <c r="M29" s="54">
        <v>0</v>
      </c>
      <c r="N29" s="54">
        <v>0</v>
      </c>
    </row>
    <row r="30" spans="1:14" ht="14.25" customHeight="1">
      <c r="A30" s="126" t="s">
        <v>181</v>
      </c>
      <c r="B30" s="127"/>
      <c r="C30" s="127"/>
      <c r="D30" s="127"/>
      <c r="E30" s="127"/>
      <c r="F30" s="127"/>
      <c r="G30" s="127"/>
      <c r="H30" s="127"/>
      <c r="I30" s="127"/>
      <c r="J30" s="127"/>
      <c r="K30" s="127"/>
      <c r="L30" s="127"/>
      <c r="M30" s="127"/>
      <c r="N30" s="128"/>
    </row>
    <row r="31" spans="1:14" ht="98.25" customHeight="1">
      <c r="A31" s="101"/>
      <c r="B31" s="97" t="s">
        <v>196</v>
      </c>
      <c r="C31" s="100">
        <f>Перечень!F49</f>
        <v>0</v>
      </c>
      <c r="D31" s="100">
        <f>Перечень!F48</f>
        <v>0</v>
      </c>
      <c r="E31" s="100">
        <f>Перечень!F51</f>
        <v>358407</v>
      </c>
      <c r="F31" s="100">
        <f>Перечень!F50</f>
        <v>0</v>
      </c>
      <c r="G31" s="101" t="s">
        <v>198</v>
      </c>
      <c r="H31" s="54" t="s">
        <v>182</v>
      </c>
      <c r="I31" s="52">
        <v>59737</v>
      </c>
      <c r="J31" s="52">
        <v>51567.24</v>
      </c>
      <c r="K31" s="52">
        <v>53420</v>
      </c>
      <c r="L31" s="52">
        <v>53420</v>
      </c>
      <c r="M31" s="52">
        <v>100000</v>
      </c>
      <c r="N31" s="52">
        <v>100000</v>
      </c>
    </row>
  </sheetData>
  <sheetProtection/>
  <mergeCells count="26">
    <mergeCell ref="L1:N1"/>
    <mergeCell ref="A7:A8"/>
    <mergeCell ref="G7:G8"/>
    <mergeCell ref="A10:N10"/>
    <mergeCell ref="E11:E23"/>
    <mergeCell ref="B11:B23"/>
    <mergeCell ref="J7:N7"/>
    <mergeCell ref="B7:B8"/>
    <mergeCell ref="C11:C23"/>
    <mergeCell ref="D11:D23"/>
    <mergeCell ref="A11:A23"/>
    <mergeCell ref="A30:N30"/>
    <mergeCell ref="C25:C29"/>
    <mergeCell ref="E25:E29"/>
    <mergeCell ref="A4:N4"/>
    <mergeCell ref="C7:F7"/>
    <mergeCell ref="A3:N3"/>
    <mergeCell ref="A5:N5"/>
    <mergeCell ref="H7:H8"/>
    <mergeCell ref="I7:I8"/>
    <mergeCell ref="B25:B29"/>
    <mergeCell ref="A25:A29"/>
    <mergeCell ref="D25:D29"/>
    <mergeCell ref="F25:F29"/>
    <mergeCell ref="A24:N24"/>
    <mergeCell ref="F11:F23"/>
  </mergeCells>
  <printOptions/>
  <pageMargins left="0.7480314960629921" right="0.7480314960629921" top="0.984251968503937" bottom="0.5905511811023623" header="0.5118110236220472" footer="0.5118110236220472"/>
  <pageSetup fitToHeight="0"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G30"/>
  <sheetViews>
    <sheetView view="pageBreakPreview" zoomScaleNormal="110" zoomScaleSheetLayoutView="100" zoomScalePageLayoutView="0" workbookViewId="0" topLeftCell="A1">
      <selection activeCell="C20" sqref="C20"/>
    </sheetView>
  </sheetViews>
  <sheetFormatPr defaultColWidth="9.140625" defaultRowHeight="12.75"/>
  <cols>
    <col min="1" max="1" width="6.140625" style="67" bestFit="1" customWidth="1"/>
    <col min="2" max="2" width="17.421875" style="68" customWidth="1"/>
    <col min="3" max="3" width="39.57421875" style="67" customWidth="1"/>
    <col min="4" max="4" width="12.8515625" style="69" customWidth="1"/>
    <col min="5" max="5" width="28.7109375" style="69" customWidth="1"/>
    <col min="6" max="7" width="18.8515625" style="67" customWidth="1"/>
    <col min="8" max="16384" width="9.140625" style="67" customWidth="1"/>
  </cols>
  <sheetData>
    <row r="1" spans="6:7" ht="50.25" customHeight="1">
      <c r="F1" s="132" t="s">
        <v>293</v>
      </c>
      <c r="G1" s="132"/>
    </row>
    <row r="2" spans="6:7" ht="12.75">
      <c r="F2" s="108"/>
      <c r="G2" s="108"/>
    </row>
    <row r="3" spans="1:7" s="64" customFormat="1" ht="12.75">
      <c r="A3" s="158" t="s">
        <v>313</v>
      </c>
      <c r="B3" s="158"/>
      <c r="C3" s="158"/>
      <c r="D3" s="158"/>
      <c r="E3" s="158"/>
      <c r="F3" s="158"/>
      <c r="G3" s="158"/>
    </row>
    <row r="4" spans="1:7" s="64" customFormat="1" ht="12.75">
      <c r="A4" s="159" t="s">
        <v>238</v>
      </c>
      <c r="B4" s="159"/>
      <c r="C4" s="159"/>
      <c r="D4" s="159"/>
      <c r="E4" s="159"/>
      <c r="F4" s="159"/>
      <c r="G4" s="159"/>
    </row>
    <row r="5" spans="1:7" s="64" customFormat="1" ht="12.75">
      <c r="A5" s="159" t="s">
        <v>294</v>
      </c>
      <c r="B5" s="159"/>
      <c r="C5" s="159"/>
      <c r="D5" s="159"/>
      <c r="E5" s="159"/>
      <c r="F5" s="159"/>
      <c r="G5" s="159"/>
    </row>
    <row r="6" spans="1:7" ht="12.75">
      <c r="A6" s="70"/>
      <c r="B6" s="71"/>
      <c r="C6" s="70"/>
      <c r="D6" s="70"/>
      <c r="E6" s="70"/>
      <c r="F6" s="70"/>
      <c r="G6" s="70"/>
    </row>
    <row r="7" spans="1:7" s="69" customFormat="1" ht="39.75" customHeight="1">
      <c r="A7" s="109" t="s">
        <v>18</v>
      </c>
      <c r="B7" s="109" t="s">
        <v>25</v>
      </c>
      <c r="C7" s="109" t="s">
        <v>314</v>
      </c>
      <c r="D7" s="109" t="s">
        <v>71</v>
      </c>
      <c r="E7" s="106" t="s">
        <v>239</v>
      </c>
      <c r="F7" s="109" t="s">
        <v>315</v>
      </c>
      <c r="G7" s="107" t="s">
        <v>240</v>
      </c>
    </row>
    <row r="8" spans="1:7" ht="12.75">
      <c r="A8" s="109">
        <v>1</v>
      </c>
      <c r="B8" s="109">
        <v>2</v>
      </c>
      <c r="C8" s="109">
        <v>3</v>
      </c>
      <c r="D8" s="109">
        <v>4</v>
      </c>
      <c r="E8" s="109">
        <v>5</v>
      </c>
      <c r="F8" s="109">
        <v>6</v>
      </c>
      <c r="G8" s="109">
        <v>7</v>
      </c>
    </row>
    <row r="9" spans="1:7" ht="12.75">
      <c r="A9" s="126" t="s">
        <v>285</v>
      </c>
      <c r="B9" s="127"/>
      <c r="C9" s="127"/>
      <c r="D9" s="127"/>
      <c r="E9" s="127"/>
      <c r="F9" s="127"/>
      <c r="G9" s="128"/>
    </row>
    <row r="10" spans="1:7" ht="63.75">
      <c r="A10" s="156"/>
      <c r="B10" s="131" t="s">
        <v>216</v>
      </c>
      <c r="C10" s="110" t="s">
        <v>187</v>
      </c>
      <c r="D10" s="109" t="s">
        <v>179</v>
      </c>
      <c r="E10" s="109" t="s">
        <v>241</v>
      </c>
      <c r="F10" s="72" t="s">
        <v>320</v>
      </c>
      <c r="G10" s="72" t="s">
        <v>259</v>
      </c>
    </row>
    <row r="11" spans="1:7" ht="102">
      <c r="A11" s="156"/>
      <c r="B11" s="131"/>
      <c r="C11" s="110" t="s">
        <v>206</v>
      </c>
      <c r="D11" s="109" t="s">
        <v>180</v>
      </c>
      <c r="E11" s="109" t="s">
        <v>242</v>
      </c>
      <c r="F11" s="109" t="s">
        <v>321</v>
      </c>
      <c r="G11" s="72" t="s">
        <v>265</v>
      </c>
    </row>
    <row r="12" spans="1:7" ht="76.5">
      <c r="A12" s="156"/>
      <c r="B12" s="131"/>
      <c r="C12" s="110" t="s">
        <v>207</v>
      </c>
      <c r="D12" s="109" t="s">
        <v>179</v>
      </c>
      <c r="E12" s="109" t="s">
        <v>243</v>
      </c>
      <c r="F12" s="72" t="s">
        <v>322</v>
      </c>
      <c r="G12" s="72" t="s">
        <v>259</v>
      </c>
    </row>
    <row r="13" spans="1:7" ht="76.5">
      <c r="A13" s="156"/>
      <c r="B13" s="131"/>
      <c r="C13" s="110" t="s">
        <v>306</v>
      </c>
      <c r="D13" s="109" t="s">
        <v>180</v>
      </c>
      <c r="E13" s="109" t="s">
        <v>244</v>
      </c>
      <c r="F13" s="109" t="s">
        <v>258</v>
      </c>
      <c r="G13" s="72" t="s">
        <v>259</v>
      </c>
    </row>
    <row r="14" spans="1:7" ht="51">
      <c r="A14" s="156"/>
      <c r="B14" s="131"/>
      <c r="C14" s="110" t="s">
        <v>300</v>
      </c>
      <c r="D14" s="109" t="s">
        <v>179</v>
      </c>
      <c r="E14" s="109" t="s">
        <v>308</v>
      </c>
      <c r="F14" s="109" t="s">
        <v>258</v>
      </c>
      <c r="G14" s="72" t="s">
        <v>259</v>
      </c>
    </row>
    <row r="15" spans="1:7" ht="76.5">
      <c r="A15" s="156"/>
      <c r="B15" s="131"/>
      <c r="C15" s="110" t="s">
        <v>297</v>
      </c>
      <c r="D15" s="109" t="s">
        <v>180</v>
      </c>
      <c r="E15" s="109" t="s">
        <v>245</v>
      </c>
      <c r="F15" s="109" t="s">
        <v>258</v>
      </c>
      <c r="G15" s="109" t="s">
        <v>259</v>
      </c>
    </row>
    <row r="16" spans="1:7" ht="38.25">
      <c r="A16" s="156"/>
      <c r="B16" s="131"/>
      <c r="C16" s="110" t="s">
        <v>298</v>
      </c>
      <c r="D16" s="109" t="s">
        <v>280</v>
      </c>
      <c r="E16" s="109" t="s">
        <v>246</v>
      </c>
      <c r="F16" s="109" t="s">
        <v>258</v>
      </c>
      <c r="G16" s="109" t="s">
        <v>259</v>
      </c>
    </row>
    <row r="17" spans="1:7" ht="38.25">
      <c r="A17" s="156"/>
      <c r="B17" s="131"/>
      <c r="C17" s="110" t="s">
        <v>299</v>
      </c>
      <c r="D17" s="109" t="s">
        <v>280</v>
      </c>
      <c r="E17" s="109" t="s">
        <v>247</v>
      </c>
      <c r="F17" s="109" t="s">
        <v>258</v>
      </c>
      <c r="G17" s="109" t="s">
        <v>259</v>
      </c>
    </row>
    <row r="18" spans="1:7" ht="51">
      <c r="A18" s="156"/>
      <c r="B18" s="131"/>
      <c r="C18" s="110" t="s">
        <v>208</v>
      </c>
      <c r="D18" s="109" t="s">
        <v>213</v>
      </c>
      <c r="E18" s="109" t="s">
        <v>248</v>
      </c>
      <c r="F18" s="72" t="s">
        <v>257</v>
      </c>
      <c r="G18" s="72" t="s">
        <v>259</v>
      </c>
    </row>
    <row r="19" spans="1:7" ht="165.75">
      <c r="A19" s="156"/>
      <c r="B19" s="131"/>
      <c r="C19" s="110" t="s">
        <v>209</v>
      </c>
      <c r="D19" s="109" t="s">
        <v>180</v>
      </c>
      <c r="E19" s="109" t="s">
        <v>249</v>
      </c>
      <c r="F19" s="109" t="s">
        <v>258</v>
      </c>
      <c r="G19" s="72" t="s">
        <v>259</v>
      </c>
    </row>
    <row r="20" spans="1:7" ht="165.75">
      <c r="A20" s="156"/>
      <c r="B20" s="131"/>
      <c r="C20" s="110" t="s">
        <v>188</v>
      </c>
      <c r="D20" s="109" t="s">
        <v>177</v>
      </c>
      <c r="E20" s="109" t="s">
        <v>250</v>
      </c>
      <c r="F20" s="109" t="s">
        <v>258</v>
      </c>
      <c r="G20" s="72" t="s">
        <v>259</v>
      </c>
    </row>
    <row r="21" spans="1:7" ht="89.25">
      <c r="A21" s="156"/>
      <c r="B21" s="131"/>
      <c r="C21" s="110" t="s">
        <v>210</v>
      </c>
      <c r="D21" s="109" t="s">
        <v>223</v>
      </c>
      <c r="E21" s="109" t="s">
        <v>251</v>
      </c>
      <c r="F21" s="109" t="s">
        <v>258</v>
      </c>
      <c r="G21" s="72" t="s">
        <v>259</v>
      </c>
    </row>
    <row r="22" spans="1:7" ht="63.75">
      <c r="A22" s="156"/>
      <c r="B22" s="131"/>
      <c r="C22" s="110" t="s">
        <v>211</v>
      </c>
      <c r="D22" s="109" t="s">
        <v>180</v>
      </c>
      <c r="E22" s="109" t="s">
        <v>252</v>
      </c>
      <c r="F22" s="109" t="s">
        <v>258</v>
      </c>
      <c r="G22" s="72" t="s">
        <v>259</v>
      </c>
    </row>
    <row r="23" spans="1:7" ht="14.25" customHeight="1">
      <c r="A23" s="126" t="s">
        <v>24</v>
      </c>
      <c r="B23" s="127"/>
      <c r="C23" s="127"/>
      <c r="D23" s="127"/>
      <c r="E23" s="127"/>
      <c r="F23" s="127"/>
      <c r="G23" s="128"/>
    </row>
    <row r="24" spans="1:7" ht="51">
      <c r="A24" s="135"/>
      <c r="B24" s="139" t="s">
        <v>215</v>
      </c>
      <c r="C24" s="110" t="s">
        <v>189</v>
      </c>
      <c r="D24" s="109" t="s">
        <v>178</v>
      </c>
      <c r="E24" s="109" t="s">
        <v>253</v>
      </c>
      <c r="F24" s="109" t="s">
        <v>258</v>
      </c>
      <c r="G24" s="72" t="s">
        <v>259</v>
      </c>
    </row>
    <row r="25" spans="1:7" ht="89.25">
      <c r="A25" s="148"/>
      <c r="B25" s="147"/>
      <c r="C25" s="110" t="s">
        <v>310</v>
      </c>
      <c r="D25" s="109" t="s">
        <v>212</v>
      </c>
      <c r="E25" s="109" t="s">
        <v>254</v>
      </c>
      <c r="F25" s="109" t="s">
        <v>258</v>
      </c>
      <c r="G25" s="72" t="s">
        <v>259</v>
      </c>
    </row>
    <row r="26" spans="1:7" ht="140.25">
      <c r="A26" s="148"/>
      <c r="B26" s="147"/>
      <c r="C26" s="110" t="s">
        <v>214</v>
      </c>
      <c r="D26" s="109" t="s">
        <v>178</v>
      </c>
      <c r="E26" s="109" t="s">
        <v>255</v>
      </c>
      <c r="F26" s="109" t="s">
        <v>258</v>
      </c>
      <c r="G26" s="72" t="s">
        <v>259</v>
      </c>
    </row>
    <row r="27" spans="1:7" ht="89.25">
      <c r="A27" s="148"/>
      <c r="B27" s="147"/>
      <c r="C27" s="110" t="s">
        <v>301</v>
      </c>
      <c r="D27" s="109" t="s">
        <v>212</v>
      </c>
      <c r="E27" s="109" t="s">
        <v>256</v>
      </c>
      <c r="F27" s="109" t="s">
        <v>258</v>
      </c>
      <c r="G27" s="72" t="s">
        <v>259</v>
      </c>
    </row>
    <row r="28" spans="1:7" ht="89.25">
      <c r="A28" s="148"/>
      <c r="B28" s="147"/>
      <c r="C28" s="110" t="s">
        <v>302</v>
      </c>
      <c r="D28" s="109" t="s">
        <v>212</v>
      </c>
      <c r="E28" s="109" t="s">
        <v>256</v>
      </c>
      <c r="F28" s="109" t="s">
        <v>258</v>
      </c>
      <c r="G28" s="72" t="s">
        <v>259</v>
      </c>
    </row>
    <row r="29" spans="1:7" ht="12.75">
      <c r="A29" s="126" t="s">
        <v>181</v>
      </c>
      <c r="B29" s="127"/>
      <c r="C29" s="127"/>
      <c r="D29" s="127"/>
      <c r="E29" s="127"/>
      <c r="F29" s="127"/>
      <c r="G29" s="128"/>
    </row>
    <row r="30" spans="1:7" ht="89.25">
      <c r="A30" s="110"/>
      <c r="B30" s="105" t="s">
        <v>196</v>
      </c>
      <c r="C30" s="110" t="s">
        <v>198</v>
      </c>
      <c r="D30" s="109" t="s">
        <v>182</v>
      </c>
      <c r="E30" s="109" t="s">
        <v>266</v>
      </c>
      <c r="F30" s="109" t="s">
        <v>258</v>
      </c>
      <c r="G30" s="72" t="s">
        <v>259</v>
      </c>
    </row>
  </sheetData>
  <sheetProtection/>
  <mergeCells count="11">
    <mergeCell ref="A29:G29"/>
    <mergeCell ref="A23:G23"/>
    <mergeCell ref="A24:A28"/>
    <mergeCell ref="B24:B28"/>
    <mergeCell ref="A9:G9"/>
    <mergeCell ref="A10:A22"/>
    <mergeCell ref="B10:B22"/>
    <mergeCell ref="F1:G1"/>
    <mergeCell ref="A3:G3"/>
    <mergeCell ref="A4:G4"/>
    <mergeCell ref="A5:G5"/>
  </mergeCells>
  <printOptions/>
  <pageMargins left="0.7480314960629921" right="0.7480314960629921" top="0.984251968503937" bottom="0.5905511811023623" header="0.5118110236220472" footer="0.5118110236220472"/>
  <pageSetup fitToHeight="0" fitToWidth="1"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N66"/>
  <sheetViews>
    <sheetView view="pageBreakPreview" zoomScale="85" zoomScaleNormal="75" zoomScaleSheetLayoutView="85" zoomScalePageLayoutView="0" workbookViewId="0" topLeftCell="A49">
      <selection activeCell="A7" sqref="A7:A11"/>
    </sheetView>
  </sheetViews>
  <sheetFormatPr defaultColWidth="9.140625" defaultRowHeight="12.75"/>
  <cols>
    <col min="1" max="1" width="47.28125" style="33" customWidth="1"/>
    <col min="2" max="2" width="27.140625" style="33" bestFit="1" customWidth="1"/>
    <col min="3" max="3" width="64.00390625" style="33" customWidth="1"/>
    <col min="4" max="4" width="32.140625" style="33" customWidth="1"/>
    <col min="5" max="5" width="28.421875" style="33" bestFit="1" customWidth="1"/>
    <col min="6" max="14" width="9.140625" style="35" customWidth="1"/>
    <col min="15" max="16384" width="9.140625" style="33" customWidth="1"/>
  </cols>
  <sheetData>
    <row r="1" spans="4:14" ht="34.5" customHeight="1">
      <c r="D1" s="166" t="s">
        <v>292</v>
      </c>
      <c r="E1" s="166"/>
      <c r="N1" s="78"/>
    </row>
    <row r="2" spans="5:14" ht="12.75">
      <c r="E2" s="66"/>
      <c r="N2" s="78"/>
    </row>
    <row r="3" spans="1:14" s="38" customFormat="1" ht="69" customHeight="1">
      <c r="A3" s="167" t="s">
        <v>316</v>
      </c>
      <c r="B3" s="167"/>
      <c r="C3" s="167"/>
      <c r="D3" s="167"/>
      <c r="E3" s="167"/>
      <c r="F3" s="37"/>
      <c r="G3" s="37"/>
      <c r="H3" s="37"/>
      <c r="I3" s="37"/>
      <c r="J3" s="37"/>
      <c r="K3" s="37"/>
      <c r="L3" s="37"/>
      <c r="M3" s="37"/>
      <c r="N3" s="37"/>
    </row>
    <row r="4" spans="1:14" s="38" customFormat="1" ht="12.75">
      <c r="A4" s="79"/>
      <c r="B4" s="79"/>
      <c r="C4" s="79"/>
      <c r="D4" s="79"/>
      <c r="E4" s="79"/>
      <c r="F4" s="79"/>
      <c r="G4" s="79"/>
      <c r="H4" s="79"/>
      <c r="I4" s="79"/>
      <c r="J4" s="79"/>
      <c r="K4" s="79"/>
      <c r="L4" s="79"/>
      <c r="M4" s="79"/>
      <c r="N4" s="79"/>
    </row>
    <row r="5" spans="1:5" ht="12.75">
      <c r="A5" s="163" t="s">
        <v>30</v>
      </c>
      <c r="B5" s="163" t="s">
        <v>31</v>
      </c>
      <c r="C5" s="163" t="s">
        <v>35</v>
      </c>
      <c r="D5" s="163" t="s">
        <v>90</v>
      </c>
      <c r="E5" s="163" t="s">
        <v>32</v>
      </c>
    </row>
    <row r="6" spans="1:5" ht="12.75">
      <c r="A6" s="164"/>
      <c r="B6" s="164"/>
      <c r="C6" s="164"/>
      <c r="D6" s="164"/>
      <c r="E6" s="164"/>
    </row>
    <row r="7" spans="1:5" ht="76.5">
      <c r="A7" s="165" t="s">
        <v>236</v>
      </c>
      <c r="B7" s="80" t="s">
        <v>4</v>
      </c>
      <c r="C7" s="80" t="s">
        <v>195</v>
      </c>
      <c r="D7" s="80" t="s">
        <v>325</v>
      </c>
      <c r="E7" s="81" t="s">
        <v>195</v>
      </c>
    </row>
    <row r="8" spans="1:5" ht="76.5">
      <c r="A8" s="161"/>
      <c r="B8" s="80" t="s">
        <v>193</v>
      </c>
      <c r="C8" s="80" t="s">
        <v>195</v>
      </c>
      <c r="D8" s="80" t="s">
        <v>325</v>
      </c>
      <c r="E8" s="81" t="s">
        <v>195</v>
      </c>
    </row>
    <row r="9" spans="1:5" ht="76.5">
      <c r="A9" s="161"/>
      <c r="B9" s="80" t="s">
        <v>78</v>
      </c>
      <c r="C9" s="80" t="s">
        <v>195</v>
      </c>
      <c r="D9" s="80" t="s">
        <v>217</v>
      </c>
      <c r="E9" s="81" t="s">
        <v>195</v>
      </c>
    </row>
    <row r="10" spans="1:5" ht="76.5">
      <c r="A10" s="161"/>
      <c r="B10" s="80" t="s">
        <v>29</v>
      </c>
      <c r="C10" s="80" t="s">
        <v>195</v>
      </c>
      <c r="D10" s="80" t="s">
        <v>217</v>
      </c>
      <c r="E10" s="81" t="s">
        <v>195</v>
      </c>
    </row>
    <row r="11" spans="1:5" ht="76.5">
      <c r="A11" s="162"/>
      <c r="B11" s="80" t="s">
        <v>9</v>
      </c>
      <c r="C11" s="80" t="s">
        <v>195</v>
      </c>
      <c r="D11" s="80" t="s">
        <v>217</v>
      </c>
      <c r="E11" s="81" t="s">
        <v>195</v>
      </c>
    </row>
    <row r="12" spans="1:5" ht="76.5">
      <c r="A12" s="160" t="s">
        <v>272</v>
      </c>
      <c r="B12" s="80" t="s">
        <v>4</v>
      </c>
      <c r="C12" s="80" t="s">
        <v>195</v>
      </c>
      <c r="D12" s="80" t="s">
        <v>217</v>
      </c>
      <c r="E12" s="81" t="s">
        <v>195</v>
      </c>
    </row>
    <row r="13" spans="1:5" ht="76.5">
      <c r="A13" s="161"/>
      <c r="B13" s="80" t="s">
        <v>193</v>
      </c>
      <c r="C13" s="80" t="s">
        <v>195</v>
      </c>
      <c r="D13" s="80" t="s">
        <v>217</v>
      </c>
      <c r="E13" s="81" t="s">
        <v>195</v>
      </c>
    </row>
    <row r="14" spans="1:5" ht="76.5">
      <c r="A14" s="161"/>
      <c r="B14" s="80" t="s">
        <v>78</v>
      </c>
      <c r="C14" s="80" t="s">
        <v>195</v>
      </c>
      <c r="D14" s="80" t="s">
        <v>217</v>
      </c>
      <c r="E14" s="81" t="s">
        <v>195</v>
      </c>
    </row>
    <row r="15" spans="1:5" ht="76.5">
      <c r="A15" s="161"/>
      <c r="B15" s="80" t="s">
        <v>29</v>
      </c>
      <c r="C15" s="80" t="s">
        <v>195</v>
      </c>
      <c r="D15" s="80" t="s">
        <v>217</v>
      </c>
      <c r="E15" s="81" t="s">
        <v>195</v>
      </c>
    </row>
    <row r="16" spans="1:5" ht="76.5">
      <c r="A16" s="162"/>
      <c r="B16" s="80" t="s">
        <v>9</v>
      </c>
      <c r="C16" s="80" t="s">
        <v>195</v>
      </c>
      <c r="D16" s="80" t="s">
        <v>217</v>
      </c>
      <c r="E16" s="81" t="s">
        <v>195</v>
      </c>
    </row>
    <row r="17" spans="1:5" ht="76.5">
      <c r="A17" s="160" t="s">
        <v>234</v>
      </c>
      <c r="B17" s="80" t="s">
        <v>4</v>
      </c>
      <c r="C17" s="80" t="s">
        <v>195</v>
      </c>
      <c r="D17" s="80" t="s">
        <v>217</v>
      </c>
      <c r="E17" s="81" t="s">
        <v>195</v>
      </c>
    </row>
    <row r="18" spans="1:5" ht="76.5">
      <c r="A18" s="161"/>
      <c r="B18" s="80" t="s">
        <v>193</v>
      </c>
      <c r="C18" s="80" t="s">
        <v>195</v>
      </c>
      <c r="D18" s="80" t="s">
        <v>217</v>
      </c>
      <c r="E18" s="81" t="s">
        <v>195</v>
      </c>
    </row>
    <row r="19" spans="1:5" ht="76.5">
      <c r="A19" s="161"/>
      <c r="B19" s="80" t="s">
        <v>78</v>
      </c>
      <c r="C19" s="80" t="s">
        <v>195</v>
      </c>
      <c r="D19" s="80" t="s">
        <v>217</v>
      </c>
      <c r="E19" s="81" t="s">
        <v>195</v>
      </c>
    </row>
    <row r="20" spans="1:5" ht="76.5">
      <c r="A20" s="161"/>
      <c r="B20" s="80" t="s">
        <v>29</v>
      </c>
      <c r="C20" s="80" t="s">
        <v>195</v>
      </c>
      <c r="D20" s="80" t="s">
        <v>217</v>
      </c>
      <c r="E20" s="81" t="s">
        <v>195</v>
      </c>
    </row>
    <row r="21" spans="1:5" ht="76.5">
      <c r="A21" s="162"/>
      <c r="B21" s="80" t="s">
        <v>9</v>
      </c>
      <c r="C21" s="80" t="s">
        <v>195</v>
      </c>
      <c r="D21" s="80" t="s">
        <v>217</v>
      </c>
      <c r="E21" s="81" t="s">
        <v>195</v>
      </c>
    </row>
    <row r="22" spans="1:5" ht="76.5">
      <c r="A22" s="160" t="s">
        <v>264</v>
      </c>
      <c r="B22" s="80" t="s">
        <v>4</v>
      </c>
      <c r="C22" s="80" t="s">
        <v>195</v>
      </c>
      <c r="D22" s="80" t="s">
        <v>217</v>
      </c>
      <c r="E22" s="81" t="s">
        <v>195</v>
      </c>
    </row>
    <row r="23" spans="1:5" ht="76.5">
      <c r="A23" s="161"/>
      <c r="B23" s="80" t="s">
        <v>193</v>
      </c>
      <c r="C23" s="80" t="s">
        <v>195</v>
      </c>
      <c r="D23" s="80" t="s">
        <v>217</v>
      </c>
      <c r="E23" s="81" t="s">
        <v>195</v>
      </c>
    </row>
    <row r="24" spans="1:5" ht="76.5">
      <c r="A24" s="161"/>
      <c r="B24" s="80" t="s">
        <v>78</v>
      </c>
      <c r="C24" s="80" t="s">
        <v>195</v>
      </c>
      <c r="D24" s="80" t="s">
        <v>217</v>
      </c>
      <c r="E24" s="81" t="s">
        <v>195</v>
      </c>
    </row>
    <row r="25" spans="1:5" ht="76.5">
      <c r="A25" s="161"/>
      <c r="B25" s="80" t="s">
        <v>29</v>
      </c>
      <c r="C25" s="80" t="s">
        <v>195</v>
      </c>
      <c r="D25" s="80" t="s">
        <v>217</v>
      </c>
      <c r="E25" s="81" t="s">
        <v>195</v>
      </c>
    </row>
    <row r="26" spans="1:5" ht="76.5">
      <c r="A26" s="162"/>
      <c r="B26" s="80" t="s">
        <v>9</v>
      </c>
      <c r="C26" s="80" t="s">
        <v>195</v>
      </c>
      <c r="D26" s="80" t="s">
        <v>217</v>
      </c>
      <c r="E26" s="81" t="s">
        <v>195</v>
      </c>
    </row>
    <row r="27" spans="1:14" s="83" customFormat="1" ht="76.5">
      <c r="A27" s="160" t="s">
        <v>273</v>
      </c>
      <c r="B27" s="80" t="s">
        <v>4</v>
      </c>
      <c r="C27" s="80" t="s">
        <v>195</v>
      </c>
      <c r="D27" s="80" t="s">
        <v>270</v>
      </c>
      <c r="E27" s="81" t="s">
        <v>195</v>
      </c>
      <c r="F27" s="82"/>
      <c r="G27" s="82"/>
      <c r="H27" s="82"/>
      <c r="I27" s="82"/>
      <c r="J27" s="82"/>
      <c r="K27" s="82"/>
      <c r="L27" s="82"/>
      <c r="M27" s="82"/>
      <c r="N27" s="82"/>
    </row>
    <row r="28" spans="1:14" s="83" customFormat="1" ht="76.5">
      <c r="A28" s="161"/>
      <c r="B28" s="80" t="s">
        <v>193</v>
      </c>
      <c r="C28" s="80" t="s">
        <v>195</v>
      </c>
      <c r="D28" s="80" t="s">
        <v>270</v>
      </c>
      <c r="E28" s="81" t="s">
        <v>195</v>
      </c>
      <c r="F28" s="82"/>
      <c r="G28" s="82"/>
      <c r="H28" s="82"/>
      <c r="I28" s="82"/>
      <c r="J28" s="82"/>
      <c r="K28" s="82"/>
      <c r="L28" s="82"/>
      <c r="M28" s="82"/>
      <c r="N28" s="82"/>
    </row>
    <row r="29" spans="1:14" s="83" customFormat="1" ht="76.5">
      <c r="A29" s="161"/>
      <c r="B29" s="80" t="s">
        <v>78</v>
      </c>
      <c r="C29" s="80" t="s">
        <v>195</v>
      </c>
      <c r="D29" s="80" t="s">
        <v>217</v>
      </c>
      <c r="E29" s="81" t="s">
        <v>195</v>
      </c>
      <c r="F29" s="82"/>
      <c r="G29" s="82"/>
      <c r="H29" s="82"/>
      <c r="I29" s="82"/>
      <c r="J29" s="82"/>
      <c r="K29" s="82"/>
      <c r="L29" s="82"/>
      <c r="M29" s="82"/>
      <c r="N29" s="82"/>
    </row>
    <row r="30" spans="1:14" s="83" customFormat="1" ht="76.5">
      <c r="A30" s="161"/>
      <c r="B30" s="80" t="s">
        <v>29</v>
      </c>
      <c r="C30" s="80" t="s">
        <v>195</v>
      </c>
      <c r="D30" s="80" t="s">
        <v>217</v>
      </c>
      <c r="E30" s="81" t="s">
        <v>195</v>
      </c>
      <c r="F30" s="82"/>
      <c r="G30" s="82"/>
      <c r="H30" s="82"/>
      <c r="I30" s="82"/>
      <c r="J30" s="82"/>
      <c r="K30" s="82"/>
      <c r="L30" s="82"/>
      <c r="M30" s="82"/>
      <c r="N30" s="82"/>
    </row>
    <row r="31" spans="1:14" s="83" customFormat="1" ht="76.5">
      <c r="A31" s="162"/>
      <c r="B31" s="80" t="s">
        <v>9</v>
      </c>
      <c r="C31" s="80" t="s">
        <v>195</v>
      </c>
      <c r="D31" s="80" t="s">
        <v>217</v>
      </c>
      <c r="E31" s="81" t="s">
        <v>195</v>
      </c>
      <c r="F31" s="82"/>
      <c r="G31" s="82"/>
      <c r="H31" s="82"/>
      <c r="I31" s="82"/>
      <c r="J31" s="82"/>
      <c r="K31" s="82"/>
      <c r="L31" s="82"/>
      <c r="M31" s="82"/>
      <c r="N31" s="82"/>
    </row>
    <row r="32" spans="1:14" s="83" customFormat="1" ht="76.5">
      <c r="A32" s="160" t="s">
        <v>271</v>
      </c>
      <c r="B32" s="80" t="s">
        <v>4</v>
      </c>
      <c r="C32" s="80" t="s">
        <v>195</v>
      </c>
      <c r="D32" s="80" t="s">
        <v>270</v>
      </c>
      <c r="E32" s="81" t="s">
        <v>195</v>
      </c>
      <c r="F32" s="82"/>
      <c r="G32" s="82"/>
      <c r="H32" s="82"/>
      <c r="I32" s="82"/>
      <c r="J32" s="82"/>
      <c r="K32" s="82"/>
      <c r="L32" s="82"/>
      <c r="M32" s="82"/>
      <c r="N32" s="82"/>
    </row>
    <row r="33" spans="1:14" s="83" customFormat="1" ht="76.5">
      <c r="A33" s="161"/>
      <c r="B33" s="80" t="s">
        <v>193</v>
      </c>
      <c r="C33" s="80" t="s">
        <v>286</v>
      </c>
      <c r="D33" s="80" t="s">
        <v>270</v>
      </c>
      <c r="E33" s="81" t="s">
        <v>195</v>
      </c>
      <c r="F33" s="82"/>
      <c r="G33" s="82"/>
      <c r="H33" s="82"/>
      <c r="I33" s="82"/>
      <c r="J33" s="82"/>
      <c r="K33" s="82"/>
      <c r="L33" s="82"/>
      <c r="M33" s="82"/>
      <c r="N33" s="82"/>
    </row>
    <row r="34" spans="1:14" s="83" customFormat="1" ht="76.5">
      <c r="A34" s="161"/>
      <c r="B34" s="80" t="s">
        <v>78</v>
      </c>
      <c r="C34" s="80" t="s">
        <v>195</v>
      </c>
      <c r="D34" s="80" t="s">
        <v>217</v>
      </c>
      <c r="E34" s="81" t="s">
        <v>195</v>
      </c>
      <c r="F34" s="82"/>
      <c r="G34" s="82"/>
      <c r="H34" s="82"/>
      <c r="I34" s="82"/>
      <c r="J34" s="82"/>
      <c r="K34" s="82"/>
      <c r="L34" s="82"/>
      <c r="M34" s="82"/>
      <c r="N34" s="82"/>
    </row>
    <row r="35" spans="1:14" s="83" customFormat="1" ht="76.5">
      <c r="A35" s="161"/>
      <c r="B35" s="80" t="s">
        <v>29</v>
      </c>
      <c r="C35" s="80" t="s">
        <v>195</v>
      </c>
      <c r="D35" s="80" t="s">
        <v>217</v>
      </c>
      <c r="E35" s="81" t="s">
        <v>195</v>
      </c>
      <c r="F35" s="82"/>
      <c r="G35" s="82"/>
      <c r="H35" s="82"/>
      <c r="I35" s="82"/>
      <c r="J35" s="82"/>
      <c r="K35" s="82"/>
      <c r="L35" s="82"/>
      <c r="M35" s="82"/>
      <c r="N35" s="82"/>
    </row>
    <row r="36" spans="1:14" s="83" customFormat="1" ht="76.5">
      <c r="A36" s="162"/>
      <c r="B36" s="80" t="s">
        <v>9</v>
      </c>
      <c r="C36" s="80" t="s">
        <v>195</v>
      </c>
      <c r="D36" s="80" t="s">
        <v>217</v>
      </c>
      <c r="E36" s="81" t="s">
        <v>195</v>
      </c>
      <c r="F36" s="82"/>
      <c r="G36" s="82"/>
      <c r="H36" s="82"/>
      <c r="I36" s="82"/>
      <c r="J36" s="82"/>
      <c r="K36" s="82"/>
      <c r="L36" s="82"/>
      <c r="M36" s="82"/>
      <c r="N36" s="82"/>
    </row>
    <row r="37" spans="1:5" ht="76.5">
      <c r="A37" s="165" t="s">
        <v>274</v>
      </c>
      <c r="B37" s="80" t="s">
        <v>4</v>
      </c>
      <c r="C37" s="80" t="s">
        <v>195</v>
      </c>
      <c r="D37" s="80" t="s">
        <v>217</v>
      </c>
      <c r="E37" s="81" t="s">
        <v>195</v>
      </c>
    </row>
    <row r="38" spans="1:5" ht="76.5">
      <c r="A38" s="161"/>
      <c r="B38" s="80" t="s">
        <v>193</v>
      </c>
      <c r="C38" s="80" t="s">
        <v>195</v>
      </c>
      <c r="D38" s="80" t="s">
        <v>217</v>
      </c>
      <c r="E38" s="81" t="s">
        <v>195</v>
      </c>
    </row>
    <row r="39" spans="1:5" ht="76.5">
      <c r="A39" s="161"/>
      <c r="B39" s="80" t="s">
        <v>78</v>
      </c>
      <c r="C39" s="80" t="s">
        <v>195</v>
      </c>
      <c r="D39" s="80" t="s">
        <v>217</v>
      </c>
      <c r="E39" s="81" t="s">
        <v>195</v>
      </c>
    </row>
    <row r="40" spans="1:5" ht="76.5">
      <c r="A40" s="161"/>
      <c r="B40" s="80" t="s">
        <v>29</v>
      </c>
      <c r="C40" s="80" t="s">
        <v>195</v>
      </c>
      <c r="D40" s="80" t="s">
        <v>217</v>
      </c>
      <c r="E40" s="81" t="s">
        <v>195</v>
      </c>
    </row>
    <row r="41" spans="1:5" ht="76.5">
      <c r="A41" s="162"/>
      <c r="B41" s="80" t="s">
        <v>9</v>
      </c>
      <c r="C41" s="80" t="s">
        <v>195</v>
      </c>
      <c r="D41" s="80" t="s">
        <v>217</v>
      </c>
      <c r="E41" s="81" t="s">
        <v>195</v>
      </c>
    </row>
    <row r="42" spans="1:5" ht="76.5">
      <c r="A42" s="160" t="s">
        <v>229</v>
      </c>
      <c r="B42" s="80" t="s">
        <v>4</v>
      </c>
      <c r="C42" s="80" t="s">
        <v>195</v>
      </c>
      <c r="D42" s="80" t="s">
        <v>217</v>
      </c>
      <c r="E42" s="81" t="s">
        <v>195</v>
      </c>
    </row>
    <row r="43" spans="1:5" ht="76.5">
      <c r="A43" s="161"/>
      <c r="B43" s="80" t="s">
        <v>193</v>
      </c>
      <c r="C43" s="80" t="s">
        <v>195</v>
      </c>
      <c r="D43" s="80" t="s">
        <v>217</v>
      </c>
      <c r="E43" s="81" t="s">
        <v>195</v>
      </c>
    </row>
    <row r="44" spans="1:5" ht="76.5">
      <c r="A44" s="161"/>
      <c r="B44" s="80" t="s">
        <v>78</v>
      </c>
      <c r="C44" s="80" t="s">
        <v>195</v>
      </c>
      <c r="D44" s="80" t="s">
        <v>217</v>
      </c>
      <c r="E44" s="81" t="s">
        <v>195</v>
      </c>
    </row>
    <row r="45" spans="1:5" ht="76.5">
      <c r="A45" s="161"/>
      <c r="B45" s="80" t="s">
        <v>29</v>
      </c>
      <c r="C45" s="80" t="s">
        <v>195</v>
      </c>
      <c r="D45" s="80" t="s">
        <v>217</v>
      </c>
      <c r="E45" s="81" t="s">
        <v>195</v>
      </c>
    </row>
    <row r="46" spans="1:5" ht="76.5">
      <c r="A46" s="162"/>
      <c r="B46" s="80" t="s">
        <v>9</v>
      </c>
      <c r="C46" s="80" t="s">
        <v>195</v>
      </c>
      <c r="D46" s="80" t="s">
        <v>217</v>
      </c>
      <c r="E46" s="81" t="s">
        <v>195</v>
      </c>
    </row>
    <row r="47" spans="1:5" ht="76.5">
      <c r="A47" s="160" t="s">
        <v>233</v>
      </c>
      <c r="B47" s="80" t="s">
        <v>4</v>
      </c>
      <c r="C47" s="80" t="s">
        <v>195</v>
      </c>
      <c r="D47" s="80" t="s">
        <v>217</v>
      </c>
      <c r="E47" s="81" t="s">
        <v>195</v>
      </c>
    </row>
    <row r="48" spans="1:5" ht="76.5">
      <c r="A48" s="161"/>
      <c r="B48" s="80" t="s">
        <v>193</v>
      </c>
      <c r="C48" s="80" t="s">
        <v>195</v>
      </c>
      <c r="D48" s="80" t="s">
        <v>217</v>
      </c>
      <c r="E48" s="81" t="s">
        <v>195</v>
      </c>
    </row>
    <row r="49" spans="1:5" ht="76.5">
      <c r="A49" s="161"/>
      <c r="B49" s="80" t="s">
        <v>78</v>
      </c>
      <c r="C49" s="80" t="s">
        <v>195</v>
      </c>
      <c r="D49" s="80" t="s">
        <v>217</v>
      </c>
      <c r="E49" s="81" t="s">
        <v>195</v>
      </c>
    </row>
    <row r="50" spans="1:5" ht="76.5">
      <c r="A50" s="161"/>
      <c r="B50" s="80" t="s">
        <v>29</v>
      </c>
      <c r="C50" s="80" t="s">
        <v>195</v>
      </c>
      <c r="D50" s="80" t="s">
        <v>217</v>
      </c>
      <c r="E50" s="81" t="s">
        <v>195</v>
      </c>
    </row>
    <row r="51" spans="1:5" ht="76.5">
      <c r="A51" s="162"/>
      <c r="B51" s="80" t="s">
        <v>9</v>
      </c>
      <c r="C51" s="80" t="s">
        <v>195</v>
      </c>
      <c r="D51" s="80" t="s">
        <v>217</v>
      </c>
      <c r="E51" s="81" t="s">
        <v>195</v>
      </c>
    </row>
    <row r="52" spans="1:5" ht="76.5">
      <c r="A52" s="160" t="s">
        <v>275</v>
      </c>
      <c r="B52" s="80" t="s">
        <v>4</v>
      </c>
      <c r="C52" s="80" t="s">
        <v>195</v>
      </c>
      <c r="D52" s="80" t="s">
        <v>288</v>
      </c>
      <c r="E52" s="81" t="s">
        <v>191</v>
      </c>
    </row>
    <row r="53" spans="1:5" ht="76.5">
      <c r="A53" s="161"/>
      <c r="B53" s="80" t="s">
        <v>193</v>
      </c>
      <c r="C53" s="80" t="s">
        <v>287</v>
      </c>
      <c r="D53" s="80" t="s">
        <v>288</v>
      </c>
      <c r="E53" s="81" t="s">
        <v>191</v>
      </c>
    </row>
    <row r="54" spans="1:5" ht="76.5">
      <c r="A54" s="161"/>
      <c r="B54" s="80" t="s">
        <v>78</v>
      </c>
      <c r="C54" s="80" t="s">
        <v>195</v>
      </c>
      <c r="D54" s="80" t="s">
        <v>217</v>
      </c>
      <c r="E54" s="81" t="s">
        <v>195</v>
      </c>
    </row>
    <row r="55" spans="1:5" ht="76.5">
      <c r="A55" s="161"/>
      <c r="B55" s="80" t="s">
        <v>29</v>
      </c>
      <c r="C55" s="80" t="s">
        <v>195</v>
      </c>
      <c r="D55" s="80" t="s">
        <v>217</v>
      </c>
      <c r="E55" s="81" t="s">
        <v>195</v>
      </c>
    </row>
    <row r="56" spans="1:5" ht="76.5">
      <c r="A56" s="162"/>
      <c r="B56" s="80" t="s">
        <v>9</v>
      </c>
      <c r="C56" s="80" t="s">
        <v>195</v>
      </c>
      <c r="D56" s="80" t="s">
        <v>217</v>
      </c>
      <c r="E56" s="81" t="s">
        <v>195</v>
      </c>
    </row>
    <row r="57" spans="1:5" ht="76.5">
      <c r="A57" s="160" t="s">
        <v>304</v>
      </c>
      <c r="B57" s="80" t="s">
        <v>4</v>
      </c>
      <c r="C57" s="80" t="s">
        <v>195</v>
      </c>
      <c r="D57" s="80" t="s">
        <v>288</v>
      </c>
      <c r="E57" s="81" t="s">
        <v>191</v>
      </c>
    </row>
    <row r="58" spans="1:5" ht="76.5">
      <c r="A58" s="161"/>
      <c r="B58" s="80" t="s">
        <v>193</v>
      </c>
      <c r="C58" s="80" t="s">
        <v>287</v>
      </c>
      <c r="D58" s="80" t="s">
        <v>288</v>
      </c>
      <c r="E58" s="81" t="s">
        <v>191</v>
      </c>
    </row>
    <row r="59" spans="1:5" ht="76.5">
      <c r="A59" s="161"/>
      <c r="B59" s="80" t="s">
        <v>78</v>
      </c>
      <c r="C59" s="80" t="s">
        <v>195</v>
      </c>
      <c r="D59" s="80" t="s">
        <v>217</v>
      </c>
      <c r="E59" s="81" t="s">
        <v>195</v>
      </c>
    </row>
    <row r="60" spans="1:5" ht="76.5">
      <c r="A60" s="161"/>
      <c r="B60" s="80" t="s">
        <v>29</v>
      </c>
      <c r="C60" s="80" t="s">
        <v>195</v>
      </c>
      <c r="D60" s="80" t="s">
        <v>217</v>
      </c>
      <c r="E60" s="81" t="s">
        <v>195</v>
      </c>
    </row>
    <row r="61" spans="1:5" ht="76.5">
      <c r="A61" s="162"/>
      <c r="B61" s="80" t="s">
        <v>9</v>
      </c>
      <c r="C61" s="80" t="s">
        <v>195</v>
      </c>
      <c r="D61" s="80" t="s">
        <v>217</v>
      </c>
      <c r="E61" s="81" t="s">
        <v>195</v>
      </c>
    </row>
    <row r="62" spans="1:5" ht="12.75">
      <c r="A62" s="79"/>
      <c r="B62" s="79"/>
      <c r="C62" s="79"/>
      <c r="D62" s="79"/>
      <c r="E62" s="84"/>
    </row>
    <row r="63" spans="1:14" s="86" customFormat="1" ht="43.5" customHeight="1">
      <c r="A63" s="168" t="s">
        <v>91</v>
      </c>
      <c r="B63" s="168"/>
      <c r="C63" s="168"/>
      <c r="D63" s="168"/>
      <c r="E63" s="168"/>
      <c r="F63" s="85"/>
      <c r="G63" s="85"/>
      <c r="H63" s="85"/>
      <c r="I63" s="85"/>
      <c r="J63" s="85"/>
      <c r="K63" s="85"/>
      <c r="L63" s="85"/>
      <c r="M63" s="85"/>
      <c r="N63" s="85"/>
    </row>
    <row r="64" spans="1:14" s="86" customFormat="1" ht="42.75" customHeight="1">
      <c r="A64" s="169" t="s">
        <v>92</v>
      </c>
      <c r="B64" s="169"/>
      <c r="C64" s="169"/>
      <c r="D64" s="169"/>
      <c r="E64" s="169"/>
      <c r="F64" s="85"/>
      <c r="G64" s="85"/>
      <c r="H64" s="85"/>
      <c r="I64" s="85"/>
      <c r="J64" s="85"/>
      <c r="K64" s="85"/>
      <c r="L64" s="85"/>
      <c r="M64" s="85"/>
      <c r="N64" s="85"/>
    </row>
    <row r="65" spans="1:14" s="86" customFormat="1" ht="12.75">
      <c r="A65" s="168" t="s">
        <v>36</v>
      </c>
      <c r="B65" s="168"/>
      <c r="C65" s="168"/>
      <c r="D65" s="168"/>
      <c r="E65" s="168"/>
      <c r="F65" s="85"/>
      <c r="G65" s="85"/>
      <c r="H65" s="85"/>
      <c r="I65" s="85"/>
      <c r="J65" s="85"/>
      <c r="K65" s="85"/>
      <c r="L65" s="85"/>
      <c r="M65" s="85"/>
      <c r="N65" s="85"/>
    </row>
    <row r="66" spans="1:14" s="86" customFormat="1" ht="12.75">
      <c r="A66" s="168" t="s">
        <v>93</v>
      </c>
      <c r="B66" s="168"/>
      <c r="C66" s="168"/>
      <c r="D66" s="168"/>
      <c r="E66" s="168"/>
      <c r="F66" s="85"/>
      <c r="G66" s="85"/>
      <c r="H66" s="85"/>
      <c r="I66" s="85"/>
      <c r="J66" s="85"/>
      <c r="K66" s="85"/>
      <c r="L66" s="85"/>
      <c r="M66" s="85"/>
      <c r="N66" s="85"/>
    </row>
    <row r="67" ht="48.75" customHeight="1"/>
  </sheetData>
  <sheetProtection/>
  <mergeCells count="22">
    <mergeCell ref="A64:E64"/>
    <mergeCell ref="A65:E65"/>
    <mergeCell ref="A66:E66"/>
    <mergeCell ref="A37:A41"/>
    <mergeCell ref="A42:A46"/>
    <mergeCell ref="A47:A51"/>
    <mergeCell ref="A52:A56"/>
    <mergeCell ref="A57:A61"/>
    <mergeCell ref="A63:E63"/>
    <mergeCell ref="A7:A11"/>
    <mergeCell ref="A12:A16"/>
    <mergeCell ref="A17:A21"/>
    <mergeCell ref="A22:A26"/>
    <mergeCell ref="A27:A31"/>
    <mergeCell ref="A32:A36"/>
    <mergeCell ref="D1:E1"/>
    <mergeCell ref="A3:E3"/>
    <mergeCell ref="A5:A6"/>
    <mergeCell ref="B5:B6"/>
    <mergeCell ref="C5:C6"/>
    <mergeCell ref="D5:D6"/>
    <mergeCell ref="E5:E6"/>
  </mergeCells>
  <printOptions/>
  <pageMargins left="0.7480314960629921" right="0.7480314960629921" top="0.984251968503937" bottom="0.5905511811023623" header="0.5118110236220472" footer="0.5118110236220472"/>
  <pageSetup fitToHeight="0" fitToWidth="1" horizontalDpi="600" verticalDpi="600" orientation="landscape" paperSize="9" scale="66"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M64"/>
  <sheetViews>
    <sheetView view="pageBreakPreview" zoomScale="85" zoomScaleSheetLayoutView="85" zoomScalePageLayoutView="0" workbookViewId="0" topLeftCell="A19">
      <selection activeCell="E64" sqref="E64"/>
    </sheetView>
  </sheetViews>
  <sheetFormatPr defaultColWidth="9.140625" defaultRowHeight="12.75"/>
  <cols>
    <col min="1" max="1" width="8.421875" style="33" bestFit="1" customWidth="1"/>
    <col min="2" max="2" width="21.140625" style="87" customWidth="1"/>
    <col min="3" max="3" width="14.7109375" style="33" customWidth="1"/>
    <col min="4" max="4" width="33.57421875" style="33" customWidth="1"/>
    <col min="5" max="5" width="18.28125" style="87" customWidth="1"/>
    <col min="6" max="6" width="15.00390625" style="87" customWidth="1"/>
    <col min="7" max="7" width="15.57421875" style="87" customWidth="1"/>
    <col min="8" max="11" width="16.8515625" style="87" bestFit="1" customWidth="1"/>
    <col min="12" max="12" width="23.8515625" style="33" bestFit="1" customWidth="1"/>
    <col min="13" max="13" width="23.8515625" style="33" customWidth="1"/>
    <col min="14" max="16384" width="9.140625" style="33" customWidth="1"/>
  </cols>
  <sheetData>
    <row r="1" spans="5:13" ht="54" customHeight="1">
      <c r="E1" s="65"/>
      <c r="F1" s="65"/>
      <c r="G1" s="65"/>
      <c r="H1" s="65"/>
      <c r="I1" s="65"/>
      <c r="J1" s="65"/>
      <c r="L1" s="166" t="s">
        <v>291</v>
      </c>
      <c r="M1" s="166"/>
    </row>
    <row r="2" spans="5:13" ht="12.75">
      <c r="E2" s="65"/>
      <c r="F2" s="65"/>
      <c r="G2" s="65"/>
      <c r="H2" s="65"/>
      <c r="I2" s="65"/>
      <c r="J2" s="65"/>
      <c r="L2" s="34"/>
      <c r="M2" s="36"/>
    </row>
    <row r="3" spans="1:13" s="38" customFormat="1" ht="12.75">
      <c r="A3" s="167" t="s">
        <v>183</v>
      </c>
      <c r="B3" s="167"/>
      <c r="C3" s="167"/>
      <c r="D3" s="167"/>
      <c r="E3" s="167"/>
      <c r="F3" s="167"/>
      <c r="G3" s="167"/>
      <c r="H3" s="167"/>
      <c r="I3" s="167"/>
      <c r="J3" s="167"/>
      <c r="K3" s="167"/>
      <c r="L3" s="167"/>
      <c r="M3" s="63"/>
    </row>
    <row r="4" spans="1:13" s="38" customFormat="1" ht="27.75" customHeight="1">
      <c r="A4" s="187" t="s">
        <v>317</v>
      </c>
      <c r="B4" s="187"/>
      <c r="C4" s="187"/>
      <c r="D4" s="187"/>
      <c r="E4" s="187"/>
      <c r="F4" s="187"/>
      <c r="G4" s="187"/>
      <c r="H4" s="187"/>
      <c r="I4" s="187"/>
      <c r="J4" s="187"/>
      <c r="K4" s="187"/>
      <c r="L4" s="187"/>
      <c r="M4" s="63"/>
    </row>
    <row r="5" spans="1:13" s="38" customFormat="1" ht="12.75">
      <c r="A5" s="167"/>
      <c r="B5" s="167"/>
      <c r="C5" s="167"/>
      <c r="D5" s="167"/>
      <c r="E5" s="167"/>
      <c r="F5" s="167"/>
      <c r="G5" s="167"/>
      <c r="H5" s="167"/>
      <c r="I5" s="167"/>
      <c r="J5" s="167"/>
      <c r="K5" s="167"/>
      <c r="L5" s="167"/>
      <c r="M5" s="63"/>
    </row>
    <row r="6" spans="1:13" ht="12.75">
      <c r="A6" s="186" t="s">
        <v>18</v>
      </c>
      <c r="B6" s="186" t="s">
        <v>37</v>
      </c>
      <c r="C6" s="186" t="s">
        <v>43</v>
      </c>
      <c r="D6" s="186" t="s">
        <v>38</v>
      </c>
      <c r="E6" s="186" t="s">
        <v>39</v>
      </c>
      <c r="F6" s="186" t="s">
        <v>220</v>
      </c>
      <c r="G6" s="186" t="s">
        <v>40</v>
      </c>
      <c r="H6" s="186"/>
      <c r="I6" s="186"/>
      <c r="J6" s="186"/>
      <c r="K6" s="186"/>
      <c r="L6" s="186" t="s">
        <v>44</v>
      </c>
      <c r="M6" s="188" t="s">
        <v>89</v>
      </c>
    </row>
    <row r="7" spans="1:13" ht="51.75" customHeight="1">
      <c r="A7" s="186"/>
      <c r="B7" s="186"/>
      <c r="C7" s="186"/>
      <c r="D7" s="186"/>
      <c r="E7" s="186"/>
      <c r="F7" s="186"/>
      <c r="G7" s="39" t="s">
        <v>184</v>
      </c>
      <c r="H7" s="39" t="s">
        <v>185</v>
      </c>
      <c r="I7" s="39" t="s">
        <v>186</v>
      </c>
      <c r="J7" s="39" t="s">
        <v>202</v>
      </c>
      <c r="K7" s="39" t="s">
        <v>203</v>
      </c>
      <c r="L7" s="186"/>
      <c r="M7" s="189"/>
    </row>
    <row r="8" spans="1:13" ht="12.75">
      <c r="A8" s="39">
        <v>1</v>
      </c>
      <c r="B8" s="39">
        <v>2</v>
      </c>
      <c r="C8" s="39">
        <v>3</v>
      </c>
      <c r="D8" s="39">
        <v>4</v>
      </c>
      <c r="E8" s="39">
        <v>5</v>
      </c>
      <c r="F8" s="39">
        <v>6</v>
      </c>
      <c r="G8" s="39">
        <v>7</v>
      </c>
      <c r="H8" s="39">
        <v>8</v>
      </c>
      <c r="I8" s="39">
        <v>9</v>
      </c>
      <c r="J8" s="39">
        <v>10</v>
      </c>
      <c r="K8" s="39">
        <v>11</v>
      </c>
      <c r="L8" s="89">
        <v>12</v>
      </c>
      <c r="M8" s="39">
        <v>13</v>
      </c>
    </row>
    <row r="9" spans="1:13" s="88" customFormat="1" ht="14.25" customHeight="1">
      <c r="A9" s="178">
        <v>1</v>
      </c>
      <c r="B9" s="165" t="s">
        <v>225</v>
      </c>
      <c r="C9" s="165" t="s">
        <v>218</v>
      </c>
      <c r="D9" s="90" t="s">
        <v>12</v>
      </c>
      <c r="E9" s="91">
        <f>SUM(E10:E13)</f>
        <v>0</v>
      </c>
      <c r="F9" s="91">
        <f>SUM(G9:K9)</f>
        <v>29000</v>
      </c>
      <c r="G9" s="91">
        <f>G10+G11+G12+G13</f>
        <v>29000</v>
      </c>
      <c r="H9" s="91">
        <f>H10+H11+H12+H13</f>
        <v>0</v>
      </c>
      <c r="I9" s="91">
        <f>I10+I11+I12+I13</f>
        <v>0</v>
      </c>
      <c r="J9" s="91">
        <f>J10+J11+J12+J13</f>
        <v>0</v>
      </c>
      <c r="K9" s="91">
        <f>K10+K11+K12+K13</f>
        <v>0</v>
      </c>
      <c r="L9" s="183" t="s">
        <v>200</v>
      </c>
      <c r="M9" s="160" t="s">
        <v>269</v>
      </c>
    </row>
    <row r="10" spans="1:13" s="88" customFormat="1" ht="25.5">
      <c r="A10" s="179"/>
      <c r="B10" s="181"/>
      <c r="C10" s="181"/>
      <c r="D10" s="90" t="s">
        <v>29</v>
      </c>
      <c r="E10" s="91">
        <v>0</v>
      </c>
      <c r="F10" s="91">
        <f>SUM(G10:K10)</f>
        <v>0</v>
      </c>
      <c r="G10" s="91">
        <v>0</v>
      </c>
      <c r="H10" s="91">
        <v>0</v>
      </c>
      <c r="I10" s="91">
        <v>0</v>
      </c>
      <c r="J10" s="91">
        <v>0</v>
      </c>
      <c r="K10" s="91">
        <v>0</v>
      </c>
      <c r="L10" s="184"/>
      <c r="M10" s="161"/>
    </row>
    <row r="11" spans="1:13" s="88" customFormat="1" ht="12.75">
      <c r="A11" s="179"/>
      <c r="B11" s="181"/>
      <c r="C11" s="181"/>
      <c r="D11" s="90" t="s">
        <v>9</v>
      </c>
      <c r="E11" s="91">
        <v>0</v>
      </c>
      <c r="F11" s="91">
        <f>SUM(G11:K11)</f>
        <v>0</v>
      </c>
      <c r="G11" s="91">
        <v>0</v>
      </c>
      <c r="H11" s="91">
        <v>0</v>
      </c>
      <c r="I11" s="91">
        <v>0</v>
      </c>
      <c r="J11" s="91">
        <v>0</v>
      </c>
      <c r="K11" s="91">
        <v>0</v>
      </c>
      <c r="L11" s="184"/>
      <c r="M11" s="161"/>
    </row>
    <row r="12" spans="1:13" s="88" customFormat="1" ht="14.25" customHeight="1">
      <c r="A12" s="179"/>
      <c r="B12" s="181"/>
      <c r="C12" s="181"/>
      <c r="D12" s="90" t="s">
        <v>41</v>
      </c>
      <c r="E12" s="91">
        <v>0</v>
      </c>
      <c r="F12" s="91">
        <f>SUM(G12:K12)</f>
        <v>0</v>
      </c>
      <c r="G12" s="91">
        <v>0</v>
      </c>
      <c r="H12" s="91">
        <v>0</v>
      </c>
      <c r="I12" s="91">
        <v>0</v>
      </c>
      <c r="J12" s="91">
        <v>0</v>
      </c>
      <c r="K12" s="91">
        <v>0</v>
      </c>
      <c r="L12" s="184"/>
      <c r="M12" s="161"/>
    </row>
    <row r="13" spans="1:13" s="88" customFormat="1" ht="30.75" customHeight="1">
      <c r="A13" s="180"/>
      <c r="B13" s="182"/>
      <c r="C13" s="182"/>
      <c r="D13" s="90" t="s">
        <v>42</v>
      </c>
      <c r="E13" s="91">
        <v>0</v>
      </c>
      <c r="F13" s="91">
        <v>29000</v>
      </c>
      <c r="G13" s="92">
        <v>29000</v>
      </c>
      <c r="H13" s="92">
        <v>0</v>
      </c>
      <c r="I13" s="92">
        <v>0</v>
      </c>
      <c r="J13" s="92">
        <v>0</v>
      </c>
      <c r="K13" s="92">
        <v>0</v>
      </c>
      <c r="L13" s="185"/>
      <c r="M13" s="161"/>
    </row>
    <row r="14" spans="1:13" ht="12.75">
      <c r="A14" s="176" t="s">
        <v>276</v>
      </c>
      <c r="B14" s="177"/>
      <c r="C14" s="177"/>
      <c r="D14" s="177"/>
      <c r="E14" s="177"/>
      <c r="F14" s="177"/>
      <c r="G14" s="177"/>
      <c r="H14" s="177"/>
      <c r="I14" s="177"/>
      <c r="J14" s="177"/>
      <c r="K14" s="177"/>
      <c r="L14" s="177"/>
      <c r="M14" s="161"/>
    </row>
    <row r="15" spans="1:13" ht="15" customHeight="1">
      <c r="A15" s="170">
        <v>1</v>
      </c>
      <c r="B15" s="160" t="s">
        <v>226</v>
      </c>
      <c r="C15" s="160" t="s">
        <v>218</v>
      </c>
      <c r="D15" s="93" t="s">
        <v>12</v>
      </c>
      <c r="E15" s="94">
        <f>SUM(E16:E19)</f>
        <v>0</v>
      </c>
      <c r="F15" s="95">
        <f aca="true" t="shared" si="0" ref="F15:F35">SUM(G15:K15)</f>
        <v>0</v>
      </c>
      <c r="G15" s="94">
        <f>G16+G17+G18+G19</f>
        <v>0</v>
      </c>
      <c r="H15" s="94">
        <f>H16+H17+H18+H19</f>
        <v>0</v>
      </c>
      <c r="I15" s="94">
        <f>I16+I17+I18+I19</f>
        <v>0</v>
      </c>
      <c r="J15" s="94">
        <f>J16+J17+J18+J19</f>
        <v>0</v>
      </c>
      <c r="K15" s="94">
        <f>K16+K17+K18+K19</f>
        <v>0</v>
      </c>
      <c r="L15" s="173" t="s">
        <v>200</v>
      </c>
      <c r="M15" s="161"/>
    </row>
    <row r="16" spans="1:13" ht="12.75">
      <c r="A16" s="171"/>
      <c r="B16" s="161"/>
      <c r="C16" s="161"/>
      <c r="D16" s="93" t="s">
        <v>29</v>
      </c>
      <c r="E16" s="94">
        <v>0</v>
      </c>
      <c r="F16" s="95">
        <f t="shared" si="0"/>
        <v>0</v>
      </c>
      <c r="G16" s="94">
        <v>0</v>
      </c>
      <c r="H16" s="94">
        <v>0</v>
      </c>
      <c r="I16" s="94">
        <v>0</v>
      </c>
      <c r="J16" s="94">
        <v>0</v>
      </c>
      <c r="K16" s="94">
        <v>0</v>
      </c>
      <c r="L16" s="174"/>
      <c r="M16" s="161"/>
    </row>
    <row r="17" spans="1:13" ht="12.75">
      <c r="A17" s="171"/>
      <c r="B17" s="161"/>
      <c r="C17" s="161"/>
      <c r="D17" s="93" t="s">
        <v>9</v>
      </c>
      <c r="E17" s="94">
        <v>0</v>
      </c>
      <c r="F17" s="95">
        <f t="shared" si="0"/>
        <v>0</v>
      </c>
      <c r="G17" s="94">
        <v>0</v>
      </c>
      <c r="H17" s="94">
        <v>0</v>
      </c>
      <c r="I17" s="94">
        <v>0</v>
      </c>
      <c r="J17" s="94">
        <v>0</v>
      </c>
      <c r="K17" s="94">
        <v>0</v>
      </c>
      <c r="L17" s="174"/>
      <c r="M17" s="161"/>
    </row>
    <row r="18" spans="1:13" ht="12.75">
      <c r="A18" s="171"/>
      <c r="B18" s="161"/>
      <c r="C18" s="161"/>
      <c r="D18" s="93" t="s">
        <v>41</v>
      </c>
      <c r="E18" s="94">
        <v>0</v>
      </c>
      <c r="F18" s="95">
        <f t="shared" si="0"/>
        <v>0</v>
      </c>
      <c r="G18" s="94">
        <v>0</v>
      </c>
      <c r="H18" s="94">
        <v>0</v>
      </c>
      <c r="I18" s="94">
        <v>0</v>
      </c>
      <c r="J18" s="94">
        <v>0</v>
      </c>
      <c r="K18" s="94">
        <v>0</v>
      </c>
      <c r="L18" s="174"/>
      <c r="M18" s="161"/>
    </row>
    <row r="19" spans="1:13" ht="12.75">
      <c r="A19" s="172"/>
      <c r="B19" s="162"/>
      <c r="C19" s="162"/>
      <c r="D19" s="93" t="s">
        <v>42</v>
      </c>
      <c r="E19" s="95">
        <v>0</v>
      </c>
      <c r="F19" s="95">
        <f t="shared" si="0"/>
        <v>0</v>
      </c>
      <c r="G19" s="52">
        <v>0</v>
      </c>
      <c r="H19" s="52">
        <v>0</v>
      </c>
      <c r="I19" s="52">
        <v>0</v>
      </c>
      <c r="J19" s="52">
        <v>0</v>
      </c>
      <c r="K19" s="52">
        <v>0</v>
      </c>
      <c r="L19" s="175"/>
      <c r="M19" s="161"/>
    </row>
    <row r="20" spans="1:13" ht="12.75">
      <c r="A20" s="170">
        <v>2</v>
      </c>
      <c r="B20" s="160" t="s">
        <v>227</v>
      </c>
      <c r="C20" s="160" t="s">
        <v>218</v>
      </c>
      <c r="D20" s="93" t="s">
        <v>12</v>
      </c>
      <c r="E20" s="94">
        <f>SUM(E21:E24)</f>
        <v>0</v>
      </c>
      <c r="F20" s="95">
        <f t="shared" si="0"/>
        <v>0</v>
      </c>
      <c r="G20" s="94">
        <f>G21+G22+G23+G24</f>
        <v>0</v>
      </c>
      <c r="H20" s="94">
        <f>H21+H22+H23+H24</f>
        <v>0</v>
      </c>
      <c r="I20" s="94">
        <f>I21+I22+I23+I24</f>
        <v>0</v>
      </c>
      <c r="J20" s="94">
        <f>J21+J22+J23+J24</f>
        <v>0</v>
      </c>
      <c r="K20" s="94">
        <f>K21+K22+K23+K24</f>
        <v>0</v>
      </c>
      <c r="L20" s="173" t="s">
        <v>200</v>
      </c>
      <c r="M20" s="161"/>
    </row>
    <row r="21" spans="1:13" ht="12.75">
      <c r="A21" s="171"/>
      <c r="B21" s="161"/>
      <c r="C21" s="161"/>
      <c r="D21" s="93" t="s">
        <v>29</v>
      </c>
      <c r="E21" s="94">
        <v>0</v>
      </c>
      <c r="F21" s="95">
        <f t="shared" si="0"/>
        <v>0</v>
      </c>
      <c r="G21" s="94">
        <v>0</v>
      </c>
      <c r="H21" s="94">
        <v>0</v>
      </c>
      <c r="I21" s="94">
        <v>0</v>
      </c>
      <c r="J21" s="94">
        <v>0</v>
      </c>
      <c r="K21" s="94">
        <v>0</v>
      </c>
      <c r="L21" s="174"/>
      <c r="M21" s="161"/>
    </row>
    <row r="22" spans="1:13" ht="12.75">
      <c r="A22" s="171"/>
      <c r="B22" s="161"/>
      <c r="C22" s="161"/>
      <c r="D22" s="93" t="s">
        <v>9</v>
      </c>
      <c r="E22" s="94">
        <v>0</v>
      </c>
      <c r="F22" s="95">
        <f t="shared" si="0"/>
        <v>0</v>
      </c>
      <c r="G22" s="94">
        <v>0</v>
      </c>
      <c r="H22" s="94">
        <v>0</v>
      </c>
      <c r="I22" s="94">
        <v>0</v>
      </c>
      <c r="J22" s="94">
        <v>0</v>
      </c>
      <c r="K22" s="94">
        <v>0</v>
      </c>
      <c r="L22" s="174"/>
      <c r="M22" s="161"/>
    </row>
    <row r="23" spans="1:13" ht="12.75">
      <c r="A23" s="171"/>
      <c r="B23" s="161"/>
      <c r="C23" s="161"/>
      <c r="D23" s="93" t="s">
        <v>41</v>
      </c>
      <c r="E23" s="94">
        <v>0</v>
      </c>
      <c r="F23" s="95">
        <f t="shared" si="0"/>
        <v>0</v>
      </c>
      <c r="G23" s="94">
        <v>0</v>
      </c>
      <c r="H23" s="94">
        <v>0</v>
      </c>
      <c r="I23" s="94">
        <v>0</v>
      </c>
      <c r="J23" s="94">
        <v>0</v>
      </c>
      <c r="K23" s="94">
        <v>0</v>
      </c>
      <c r="L23" s="174"/>
      <c r="M23" s="161"/>
    </row>
    <row r="24" spans="1:13" ht="45.75" customHeight="1">
      <c r="A24" s="172"/>
      <c r="B24" s="162"/>
      <c r="C24" s="162"/>
      <c r="D24" s="93" t="s">
        <v>42</v>
      </c>
      <c r="E24" s="95">
        <v>0</v>
      </c>
      <c r="F24" s="95">
        <f t="shared" si="0"/>
        <v>0</v>
      </c>
      <c r="G24" s="52">
        <v>0</v>
      </c>
      <c r="H24" s="52">
        <v>0</v>
      </c>
      <c r="I24" s="52">
        <v>0</v>
      </c>
      <c r="J24" s="52">
        <v>0</v>
      </c>
      <c r="K24" s="52">
        <v>0</v>
      </c>
      <c r="L24" s="175"/>
      <c r="M24" s="161"/>
    </row>
    <row r="25" spans="1:13" ht="12.75">
      <c r="A25" s="176" t="s">
        <v>277</v>
      </c>
      <c r="B25" s="177"/>
      <c r="C25" s="177"/>
      <c r="D25" s="177"/>
      <c r="E25" s="177"/>
      <c r="F25" s="177"/>
      <c r="G25" s="177"/>
      <c r="H25" s="177"/>
      <c r="I25" s="177"/>
      <c r="J25" s="177"/>
      <c r="K25" s="177"/>
      <c r="L25" s="177"/>
      <c r="M25" s="161"/>
    </row>
    <row r="26" spans="1:13" ht="12.75">
      <c r="A26" s="170">
        <v>1</v>
      </c>
      <c r="B26" s="160" t="s">
        <v>267</v>
      </c>
      <c r="C26" s="160" t="s">
        <v>218</v>
      </c>
      <c r="D26" s="93" t="s">
        <v>12</v>
      </c>
      <c r="E26" s="94">
        <f>SUM(E27:E30)</f>
        <v>0</v>
      </c>
      <c r="F26" s="95">
        <f>SUM(G26:K26)</f>
        <v>29000</v>
      </c>
      <c r="G26" s="94">
        <f>G27+G28+G29+G30</f>
        <v>29000</v>
      </c>
      <c r="H26" s="94">
        <f>H27+H28+H29+H30</f>
        <v>0</v>
      </c>
      <c r="I26" s="94">
        <f>I27+I28+I29+I30</f>
        <v>0</v>
      </c>
      <c r="J26" s="94">
        <f>J27+J28+J29+J30</f>
        <v>0</v>
      </c>
      <c r="K26" s="94">
        <f>K27+K28+K29+K30</f>
        <v>0</v>
      </c>
      <c r="L26" s="173" t="s">
        <v>268</v>
      </c>
      <c r="M26" s="161"/>
    </row>
    <row r="27" spans="1:13" ht="12.75">
      <c r="A27" s="171"/>
      <c r="B27" s="161"/>
      <c r="C27" s="161"/>
      <c r="D27" s="93" t="s">
        <v>29</v>
      </c>
      <c r="E27" s="94">
        <v>0</v>
      </c>
      <c r="F27" s="95">
        <f>SUM(G27:K27)</f>
        <v>0</v>
      </c>
      <c r="G27" s="94">
        <v>0</v>
      </c>
      <c r="H27" s="94">
        <v>0</v>
      </c>
      <c r="I27" s="94">
        <v>0</v>
      </c>
      <c r="J27" s="94">
        <v>0</v>
      </c>
      <c r="K27" s="94">
        <v>0</v>
      </c>
      <c r="L27" s="174"/>
      <c r="M27" s="161"/>
    </row>
    <row r="28" spans="1:13" ht="12.75">
      <c r="A28" s="171"/>
      <c r="B28" s="161"/>
      <c r="C28" s="161"/>
      <c r="D28" s="93" t="s">
        <v>9</v>
      </c>
      <c r="E28" s="94">
        <v>0</v>
      </c>
      <c r="F28" s="95">
        <f>SUM(G28:K28)</f>
        <v>0</v>
      </c>
      <c r="G28" s="94">
        <v>0</v>
      </c>
      <c r="H28" s="94">
        <v>0</v>
      </c>
      <c r="I28" s="94">
        <v>0</v>
      </c>
      <c r="J28" s="94">
        <v>0</v>
      </c>
      <c r="K28" s="94">
        <v>0</v>
      </c>
      <c r="L28" s="174"/>
      <c r="M28" s="161"/>
    </row>
    <row r="29" spans="1:13" ht="12.75">
      <c r="A29" s="171"/>
      <c r="B29" s="161"/>
      <c r="C29" s="161"/>
      <c r="D29" s="93" t="s">
        <v>41</v>
      </c>
      <c r="E29" s="94">
        <v>0</v>
      </c>
      <c r="F29" s="95">
        <f>SUM(G29:K29)</f>
        <v>0</v>
      </c>
      <c r="G29" s="94">
        <v>0</v>
      </c>
      <c r="H29" s="94">
        <v>0</v>
      </c>
      <c r="I29" s="94">
        <v>0</v>
      </c>
      <c r="J29" s="94">
        <v>0</v>
      </c>
      <c r="K29" s="94">
        <v>0</v>
      </c>
      <c r="L29" s="174"/>
      <c r="M29" s="161"/>
    </row>
    <row r="30" spans="1:13" ht="12.75">
      <c r="A30" s="172"/>
      <c r="B30" s="162"/>
      <c r="C30" s="162"/>
      <c r="D30" s="93" t="s">
        <v>42</v>
      </c>
      <c r="E30" s="95">
        <v>0</v>
      </c>
      <c r="F30" s="95">
        <v>29000</v>
      </c>
      <c r="G30" s="52">
        <v>29000</v>
      </c>
      <c r="H30" s="52">
        <v>0</v>
      </c>
      <c r="I30" s="52">
        <v>0</v>
      </c>
      <c r="J30" s="52">
        <v>0</v>
      </c>
      <c r="K30" s="52">
        <v>0</v>
      </c>
      <c r="L30" s="175"/>
      <c r="M30" s="162"/>
    </row>
    <row r="31" spans="1:13" s="88" customFormat="1" ht="14.25" customHeight="1">
      <c r="A31" s="178">
        <v>2</v>
      </c>
      <c r="B31" s="165" t="s">
        <v>228</v>
      </c>
      <c r="C31" s="165" t="s">
        <v>218</v>
      </c>
      <c r="D31" s="90" t="s">
        <v>12</v>
      </c>
      <c r="E31" s="91">
        <f>SUM(E32:E35)</f>
        <v>0</v>
      </c>
      <c r="F31" s="91">
        <f t="shared" si="0"/>
        <v>0</v>
      </c>
      <c r="G31" s="91">
        <f>G32+G33+G34+G35</f>
        <v>0</v>
      </c>
      <c r="H31" s="91">
        <f>H32+H33+H34+H35</f>
        <v>0</v>
      </c>
      <c r="I31" s="91">
        <f>I32+I33+I34+I35</f>
        <v>0</v>
      </c>
      <c r="J31" s="91">
        <f>J32+J33+J34+J35</f>
        <v>0</v>
      </c>
      <c r="K31" s="91">
        <f>K32+K33+K34+K35</f>
        <v>0</v>
      </c>
      <c r="L31" s="183" t="s">
        <v>200</v>
      </c>
      <c r="M31" s="161" t="s">
        <v>232</v>
      </c>
    </row>
    <row r="32" spans="1:13" s="88" customFormat="1" ht="25.5">
      <c r="A32" s="179"/>
      <c r="B32" s="181"/>
      <c r="C32" s="181"/>
      <c r="D32" s="90" t="s">
        <v>29</v>
      </c>
      <c r="E32" s="91">
        <v>0</v>
      </c>
      <c r="F32" s="91">
        <f t="shared" si="0"/>
        <v>0</v>
      </c>
      <c r="G32" s="91">
        <v>0</v>
      </c>
      <c r="H32" s="91">
        <v>0</v>
      </c>
      <c r="I32" s="91">
        <v>0</v>
      </c>
      <c r="J32" s="91">
        <v>0</v>
      </c>
      <c r="K32" s="91">
        <v>0</v>
      </c>
      <c r="L32" s="184"/>
      <c r="M32" s="161"/>
    </row>
    <row r="33" spans="1:13" s="88" customFormat="1" ht="12.75">
      <c r="A33" s="179"/>
      <c r="B33" s="181"/>
      <c r="C33" s="181"/>
      <c r="D33" s="90" t="s">
        <v>9</v>
      </c>
      <c r="E33" s="91">
        <v>0</v>
      </c>
      <c r="F33" s="91">
        <f t="shared" si="0"/>
        <v>0</v>
      </c>
      <c r="G33" s="91">
        <v>0</v>
      </c>
      <c r="H33" s="91">
        <v>0</v>
      </c>
      <c r="I33" s="91">
        <v>0</v>
      </c>
      <c r="J33" s="91">
        <v>0</v>
      </c>
      <c r="K33" s="91">
        <v>0</v>
      </c>
      <c r="L33" s="184"/>
      <c r="M33" s="161"/>
    </row>
    <row r="34" spans="1:13" s="88" customFormat="1" ht="14.25" customHeight="1">
      <c r="A34" s="179"/>
      <c r="B34" s="181"/>
      <c r="C34" s="181"/>
      <c r="D34" s="90" t="s">
        <v>41</v>
      </c>
      <c r="E34" s="91">
        <v>0</v>
      </c>
      <c r="F34" s="91">
        <f t="shared" si="0"/>
        <v>0</v>
      </c>
      <c r="G34" s="91">
        <v>0</v>
      </c>
      <c r="H34" s="91">
        <v>0</v>
      </c>
      <c r="I34" s="91">
        <v>0</v>
      </c>
      <c r="J34" s="91">
        <v>0</v>
      </c>
      <c r="K34" s="91">
        <v>0</v>
      </c>
      <c r="L34" s="184"/>
      <c r="M34" s="161"/>
    </row>
    <row r="35" spans="1:13" s="88" customFormat="1" ht="22.5" customHeight="1">
      <c r="A35" s="180"/>
      <c r="B35" s="182"/>
      <c r="C35" s="182"/>
      <c r="D35" s="90" t="s">
        <v>42</v>
      </c>
      <c r="E35" s="91">
        <v>0</v>
      </c>
      <c r="F35" s="91">
        <f t="shared" si="0"/>
        <v>0</v>
      </c>
      <c r="G35" s="92">
        <v>0</v>
      </c>
      <c r="H35" s="92">
        <v>0</v>
      </c>
      <c r="I35" s="92">
        <v>0</v>
      </c>
      <c r="J35" s="92">
        <v>0</v>
      </c>
      <c r="K35" s="92">
        <v>0</v>
      </c>
      <c r="L35" s="185"/>
      <c r="M35" s="161"/>
    </row>
    <row r="36" spans="1:13" ht="15" customHeight="1">
      <c r="A36" s="176" t="s">
        <v>278</v>
      </c>
      <c r="B36" s="177"/>
      <c r="C36" s="177"/>
      <c r="D36" s="177"/>
      <c r="E36" s="177"/>
      <c r="F36" s="177"/>
      <c r="G36" s="177"/>
      <c r="H36" s="177"/>
      <c r="I36" s="177"/>
      <c r="J36" s="177"/>
      <c r="K36" s="177"/>
      <c r="L36" s="177"/>
      <c r="M36" s="161"/>
    </row>
    <row r="37" spans="1:13" ht="15" customHeight="1">
      <c r="A37" s="170">
        <v>1</v>
      </c>
      <c r="B37" s="160" t="s">
        <v>230</v>
      </c>
      <c r="C37" s="160" t="s">
        <v>218</v>
      </c>
      <c r="D37" s="93" t="s">
        <v>12</v>
      </c>
      <c r="E37" s="94">
        <f>SUM(E38:E41)</f>
        <v>0</v>
      </c>
      <c r="F37" s="94">
        <f aca="true" t="shared" si="1" ref="F37:F51">SUM(G37:K37)</f>
        <v>0</v>
      </c>
      <c r="G37" s="94">
        <f>G38+G39+G40+G41</f>
        <v>0</v>
      </c>
      <c r="H37" s="94">
        <f>H38+H39+H40+H41</f>
        <v>0</v>
      </c>
      <c r="I37" s="94">
        <f>I38+I39+I40+I41</f>
        <v>0</v>
      </c>
      <c r="J37" s="94">
        <f>J38+J39+J40+J41</f>
        <v>0</v>
      </c>
      <c r="K37" s="94">
        <f>K38+K39+K40+K41</f>
        <v>0</v>
      </c>
      <c r="L37" s="173" t="s">
        <v>200</v>
      </c>
      <c r="M37" s="161"/>
    </row>
    <row r="38" spans="1:13" ht="12.75">
      <c r="A38" s="171"/>
      <c r="B38" s="161"/>
      <c r="C38" s="161"/>
      <c r="D38" s="93" t="s">
        <v>29</v>
      </c>
      <c r="E38" s="94">
        <v>0</v>
      </c>
      <c r="F38" s="94">
        <f t="shared" si="1"/>
        <v>0</v>
      </c>
      <c r="G38" s="94">
        <v>0</v>
      </c>
      <c r="H38" s="94">
        <v>0</v>
      </c>
      <c r="I38" s="94">
        <v>0</v>
      </c>
      <c r="J38" s="94">
        <v>0</v>
      </c>
      <c r="K38" s="94">
        <v>0</v>
      </c>
      <c r="L38" s="174"/>
      <c r="M38" s="161"/>
    </row>
    <row r="39" spans="1:13" ht="12.75">
      <c r="A39" s="171"/>
      <c r="B39" s="161"/>
      <c r="C39" s="161"/>
      <c r="D39" s="93" t="s">
        <v>9</v>
      </c>
      <c r="E39" s="94">
        <v>0</v>
      </c>
      <c r="F39" s="94">
        <f t="shared" si="1"/>
        <v>0</v>
      </c>
      <c r="G39" s="94">
        <v>0</v>
      </c>
      <c r="H39" s="94">
        <v>0</v>
      </c>
      <c r="I39" s="94">
        <v>0</v>
      </c>
      <c r="J39" s="94">
        <v>0</v>
      </c>
      <c r="K39" s="94">
        <v>0</v>
      </c>
      <c r="L39" s="174"/>
      <c r="M39" s="161"/>
    </row>
    <row r="40" spans="1:13" ht="12.75">
      <c r="A40" s="171"/>
      <c r="B40" s="161"/>
      <c r="C40" s="161"/>
      <c r="D40" s="93" t="s">
        <v>41</v>
      </c>
      <c r="E40" s="94">
        <v>0</v>
      </c>
      <c r="F40" s="94">
        <f t="shared" si="1"/>
        <v>0</v>
      </c>
      <c r="G40" s="94">
        <v>0</v>
      </c>
      <c r="H40" s="94">
        <v>0</v>
      </c>
      <c r="I40" s="94">
        <v>0</v>
      </c>
      <c r="J40" s="94">
        <v>0</v>
      </c>
      <c r="K40" s="94">
        <v>0</v>
      </c>
      <c r="L40" s="174"/>
      <c r="M40" s="161"/>
    </row>
    <row r="41" spans="1:13" ht="12.75">
      <c r="A41" s="172"/>
      <c r="B41" s="162"/>
      <c r="C41" s="162"/>
      <c r="D41" s="93" t="s">
        <v>42</v>
      </c>
      <c r="E41" s="94">
        <v>0</v>
      </c>
      <c r="F41" s="94">
        <f t="shared" si="1"/>
        <v>0</v>
      </c>
      <c r="G41" s="77">
        <v>0</v>
      </c>
      <c r="H41" s="77">
        <v>0</v>
      </c>
      <c r="I41" s="77">
        <v>0</v>
      </c>
      <c r="J41" s="77">
        <v>0</v>
      </c>
      <c r="K41" s="77">
        <v>0</v>
      </c>
      <c r="L41" s="175"/>
      <c r="M41" s="161"/>
    </row>
    <row r="42" spans="1:13" ht="12.75">
      <c r="A42" s="170">
        <v>2</v>
      </c>
      <c r="B42" s="160" t="s">
        <v>231</v>
      </c>
      <c r="C42" s="160" t="s">
        <v>218</v>
      </c>
      <c r="D42" s="93" t="s">
        <v>12</v>
      </c>
      <c r="E42" s="94">
        <f>SUM(E43:E46)</f>
        <v>0</v>
      </c>
      <c r="F42" s="94">
        <f t="shared" si="1"/>
        <v>0</v>
      </c>
      <c r="G42" s="94">
        <f>G43+G44+G45+G46</f>
        <v>0</v>
      </c>
      <c r="H42" s="94">
        <f>H43+H44+H45+H46</f>
        <v>0</v>
      </c>
      <c r="I42" s="94">
        <f>I43+I44+I45+I46</f>
        <v>0</v>
      </c>
      <c r="J42" s="94">
        <f>J43+J44+J45+J46</f>
        <v>0</v>
      </c>
      <c r="K42" s="94">
        <f>K43+K44+K45+K46</f>
        <v>0</v>
      </c>
      <c r="L42" s="173" t="s">
        <v>200</v>
      </c>
      <c r="M42" s="161"/>
    </row>
    <row r="43" spans="1:13" ht="12.75">
      <c r="A43" s="171"/>
      <c r="B43" s="161"/>
      <c r="C43" s="161"/>
      <c r="D43" s="93" t="s">
        <v>29</v>
      </c>
      <c r="E43" s="94">
        <v>0</v>
      </c>
      <c r="F43" s="94">
        <f t="shared" si="1"/>
        <v>0</v>
      </c>
      <c r="G43" s="94">
        <v>0</v>
      </c>
      <c r="H43" s="94">
        <v>0</v>
      </c>
      <c r="I43" s="94">
        <v>0</v>
      </c>
      <c r="J43" s="94">
        <v>0</v>
      </c>
      <c r="K43" s="94">
        <v>0</v>
      </c>
      <c r="L43" s="174"/>
      <c r="M43" s="161"/>
    </row>
    <row r="44" spans="1:13" ht="12.75">
      <c r="A44" s="171"/>
      <c r="B44" s="161"/>
      <c r="C44" s="161"/>
      <c r="D44" s="93" t="s">
        <v>9</v>
      </c>
      <c r="E44" s="94">
        <v>0</v>
      </c>
      <c r="F44" s="94">
        <f t="shared" si="1"/>
        <v>0</v>
      </c>
      <c r="G44" s="94">
        <v>0</v>
      </c>
      <c r="H44" s="94">
        <v>0</v>
      </c>
      <c r="I44" s="94">
        <v>0</v>
      </c>
      <c r="J44" s="94">
        <v>0</v>
      </c>
      <c r="K44" s="94">
        <v>0</v>
      </c>
      <c r="L44" s="174"/>
      <c r="M44" s="161"/>
    </row>
    <row r="45" spans="1:13" ht="12.75">
      <c r="A45" s="171"/>
      <c r="B45" s="161"/>
      <c r="C45" s="161"/>
      <c r="D45" s="93" t="s">
        <v>41</v>
      </c>
      <c r="E45" s="94">
        <v>0</v>
      </c>
      <c r="F45" s="94">
        <f t="shared" si="1"/>
        <v>0</v>
      </c>
      <c r="G45" s="94">
        <v>0</v>
      </c>
      <c r="H45" s="94">
        <v>0</v>
      </c>
      <c r="I45" s="94">
        <v>0</v>
      </c>
      <c r="J45" s="94">
        <v>0</v>
      </c>
      <c r="K45" s="94">
        <v>0</v>
      </c>
      <c r="L45" s="174"/>
      <c r="M45" s="161"/>
    </row>
    <row r="46" spans="1:13" ht="32.25" customHeight="1">
      <c r="A46" s="172"/>
      <c r="B46" s="162"/>
      <c r="C46" s="162"/>
      <c r="D46" s="93" t="s">
        <v>42</v>
      </c>
      <c r="E46" s="94">
        <v>0</v>
      </c>
      <c r="F46" s="94">
        <f t="shared" si="1"/>
        <v>0</v>
      </c>
      <c r="G46" s="77">
        <v>0</v>
      </c>
      <c r="H46" s="77">
        <v>0</v>
      </c>
      <c r="I46" s="77">
        <v>0</v>
      </c>
      <c r="J46" s="77">
        <v>0</v>
      </c>
      <c r="K46" s="77">
        <v>0</v>
      </c>
      <c r="L46" s="175"/>
      <c r="M46" s="162"/>
    </row>
    <row r="47" spans="1:13" s="88" customFormat="1" ht="12.75">
      <c r="A47" s="178">
        <v>3</v>
      </c>
      <c r="B47" s="165" t="s">
        <v>323</v>
      </c>
      <c r="C47" s="165" t="s">
        <v>218</v>
      </c>
      <c r="D47" s="90" t="s">
        <v>12</v>
      </c>
      <c r="E47" s="91">
        <f>SUM(E48:E51)</f>
        <v>0</v>
      </c>
      <c r="F47" s="91">
        <f>SUM(G47:K47)</f>
        <v>358407</v>
      </c>
      <c r="G47" s="92">
        <f>G48+G49+G50+G51</f>
        <v>51567</v>
      </c>
      <c r="H47" s="92">
        <f>H48+H49+H50+H51</f>
        <v>53420</v>
      </c>
      <c r="I47" s="92">
        <f>I48+I49+I50+I51</f>
        <v>53420</v>
      </c>
      <c r="J47" s="92">
        <f>J48+J49+J50+J51</f>
        <v>100000</v>
      </c>
      <c r="K47" s="92">
        <f>K48+K49+K50+K51</f>
        <v>100000</v>
      </c>
      <c r="L47" s="183" t="s">
        <v>200</v>
      </c>
      <c r="M47" s="160" t="s">
        <v>201</v>
      </c>
    </row>
    <row r="48" spans="1:13" s="88" customFormat="1" ht="25.5">
      <c r="A48" s="179"/>
      <c r="B48" s="181"/>
      <c r="C48" s="181"/>
      <c r="D48" s="90" t="s">
        <v>29</v>
      </c>
      <c r="E48" s="91">
        <v>0</v>
      </c>
      <c r="F48" s="91">
        <f t="shared" si="1"/>
        <v>0</v>
      </c>
      <c r="G48" s="92">
        <f>G54</f>
        <v>0</v>
      </c>
      <c r="H48" s="91">
        <v>0</v>
      </c>
      <c r="I48" s="91">
        <v>0</v>
      </c>
      <c r="J48" s="91">
        <v>0</v>
      </c>
      <c r="K48" s="91">
        <v>0</v>
      </c>
      <c r="L48" s="184"/>
      <c r="M48" s="161"/>
    </row>
    <row r="49" spans="1:13" s="88" customFormat="1" ht="12.75">
      <c r="A49" s="179"/>
      <c r="B49" s="181"/>
      <c r="C49" s="181"/>
      <c r="D49" s="90" t="s">
        <v>9</v>
      </c>
      <c r="E49" s="91">
        <v>0</v>
      </c>
      <c r="F49" s="91">
        <f t="shared" si="1"/>
        <v>0</v>
      </c>
      <c r="G49" s="92">
        <f>G55</f>
        <v>0</v>
      </c>
      <c r="H49" s="91">
        <v>0</v>
      </c>
      <c r="I49" s="91">
        <v>0</v>
      </c>
      <c r="J49" s="91">
        <v>0</v>
      </c>
      <c r="K49" s="91">
        <v>0</v>
      </c>
      <c r="L49" s="184"/>
      <c r="M49" s="161"/>
    </row>
    <row r="50" spans="1:13" s="88" customFormat="1" ht="12.75">
      <c r="A50" s="179"/>
      <c r="B50" s="181"/>
      <c r="C50" s="181"/>
      <c r="D50" s="90" t="s">
        <v>41</v>
      </c>
      <c r="E50" s="91">
        <v>0</v>
      </c>
      <c r="F50" s="91">
        <f t="shared" si="1"/>
        <v>0</v>
      </c>
      <c r="G50" s="92">
        <f>G56</f>
        <v>0</v>
      </c>
      <c r="H50" s="91">
        <v>0</v>
      </c>
      <c r="I50" s="91">
        <v>0</v>
      </c>
      <c r="J50" s="91">
        <v>0</v>
      </c>
      <c r="K50" s="91">
        <v>0</v>
      </c>
      <c r="L50" s="184"/>
      <c r="M50" s="161"/>
    </row>
    <row r="51" spans="1:13" s="88" customFormat="1" ht="27" customHeight="1">
      <c r="A51" s="180"/>
      <c r="B51" s="182"/>
      <c r="C51" s="182"/>
      <c r="D51" s="90" t="s">
        <v>42</v>
      </c>
      <c r="E51" s="91">
        <v>0</v>
      </c>
      <c r="F51" s="91">
        <f t="shared" si="1"/>
        <v>358407</v>
      </c>
      <c r="G51" s="92">
        <f>G57</f>
        <v>51567</v>
      </c>
      <c r="H51" s="92">
        <v>53420</v>
      </c>
      <c r="I51" s="92">
        <v>53420</v>
      </c>
      <c r="J51" s="92">
        <v>100000</v>
      </c>
      <c r="K51" s="92">
        <v>100000</v>
      </c>
      <c r="L51" s="185"/>
      <c r="M51" s="161"/>
    </row>
    <row r="52" spans="1:13" ht="15" customHeight="1">
      <c r="A52" s="176" t="s">
        <v>279</v>
      </c>
      <c r="B52" s="177"/>
      <c r="C52" s="177"/>
      <c r="D52" s="177"/>
      <c r="E52" s="177"/>
      <c r="F52" s="177"/>
      <c r="G52" s="177"/>
      <c r="H52" s="177"/>
      <c r="I52" s="177"/>
      <c r="J52" s="177"/>
      <c r="K52" s="177"/>
      <c r="L52" s="177"/>
      <c r="M52" s="161"/>
    </row>
    <row r="53" spans="1:13" ht="14.25" customHeight="1">
      <c r="A53" s="170">
        <v>1</v>
      </c>
      <c r="B53" s="160" t="s">
        <v>305</v>
      </c>
      <c r="C53" s="160" t="s">
        <v>218</v>
      </c>
      <c r="D53" s="93" t="s">
        <v>12</v>
      </c>
      <c r="E53" s="94">
        <f>SUM(E54:E57)</f>
        <v>0</v>
      </c>
      <c r="F53" s="94">
        <f>SUM(G53:K53)</f>
        <v>358407</v>
      </c>
      <c r="G53" s="94">
        <f>G54+G55+G56+G57</f>
        <v>51567</v>
      </c>
      <c r="H53" s="94">
        <f>H54+H55+H56+H57</f>
        <v>53420</v>
      </c>
      <c r="I53" s="94">
        <f>I54+I55+I56+I57</f>
        <v>53420</v>
      </c>
      <c r="J53" s="94">
        <f>J54+J55+J56+J57</f>
        <v>100000</v>
      </c>
      <c r="K53" s="94">
        <f>K54+K55+K56+K57</f>
        <v>100000</v>
      </c>
      <c r="L53" s="173" t="s">
        <v>200</v>
      </c>
      <c r="M53" s="161"/>
    </row>
    <row r="54" spans="1:13" ht="13.5" customHeight="1">
      <c r="A54" s="171"/>
      <c r="B54" s="161"/>
      <c r="C54" s="161"/>
      <c r="D54" s="93" t="s">
        <v>29</v>
      </c>
      <c r="E54" s="94">
        <v>0</v>
      </c>
      <c r="F54" s="94">
        <f aca="true" t="shared" si="2" ref="F54:F62">SUM(G54:K54)</f>
        <v>0</v>
      </c>
      <c r="G54" s="94">
        <v>0</v>
      </c>
      <c r="H54" s="94">
        <v>0</v>
      </c>
      <c r="I54" s="94">
        <v>0</v>
      </c>
      <c r="J54" s="94">
        <v>0</v>
      </c>
      <c r="K54" s="94">
        <v>0</v>
      </c>
      <c r="L54" s="174"/>
      <c r="M54" s="161"/>
    </row>
    <row r="55" spans="1:13" ht="12.75">
      <c r="A55" s="171"/>
      <c r="B55" s="161"/>
      <c r="C55" s="161"/>
      <c r="D55" s="93" t="s">
        <v>9</v>
      </c>
      <c r="E55" s="94">
        <v>0</v>
      </c>
      <c r="F55" s="94">
        <f t="shared" si="2"/>
        <v>0</v>
      </c>
      <c r="G55" s="94">
        <v>0</v>
      </c>
      <c r="H55" s="94">
        <v>0</v>
      </c>
      <c r="I55" s="94">
        <v>0</v>
      </c>
      <c r="J55" s="94">
        <v>0</v>
      </c>
      <c r="K55" s="94">
        <v>0</v>
      </c>
      <c r="L55" s="174"/>
      <c r="M55" s="161"/>
    </row>
    <row r="56" spans="1:13" ht="12.75">
      <c r="A56" s="171"/>
      <c r="B56" s="161"/>
      <c r="C56" s="161"/>
      <c r="D56" s="93" t="s">
        <v>41</v>
      </c>
      <c r="E56" s="94">
        <v>0</v>
      </c>
      <c r="F56" s="94">
        <f t="shared" si="2"/>
        <v>0</v>
      </c>
      <c r="G56" s="94">
        <v>0</v>
      </c>
      <c r="H56" s="94">
        <v>0</v>
      </c>
      <c r="I56" s="94">
        <v>0</v>
      </c>
      <c r="J56" s="94">
        <v>0</v>
      </c>
      <c r="K56" s="94">
        <v>0</v>
      </c>
      <c r="L56" s="174"/>
      <c r="M56" s="161"/>
    </row>
    <row r="57" spans="1:13" ht="24" customHeight="1">
      <c r="A57" s="172"/>
      <c r="B57" s="162"/>
      <c r="C57" s="162"/>
      <c r="D57" s="93" t="s">
        <v>42</v>
      </c>
      <c r="E57" s="94">
        <v>0</v>
      </c>
      <c r="F57" s="94">
        <f>SUM(G57:K57)</f>
        <v>358407</v>
      </c>
      <c r="G57" s="102">
        <v>51567</v>
      </c>
      <c r="H57" s="77">
        <v>53420</v>
      </c>
      <c r="I57" s="77">
        <v>53420</v>
      </c>
      <c r="J57" s="77">
        <v>100000</v>
      </c>
      <c r="K57" s="77">
        <v>100000</v>
      </c>
      <c r="L57" s="175"/>
      <c r="M57" s="161"/>
    </row>
    <row r="58" spans="1:13" ht="12.75">
      <c r="A58" s="170"/>
      <c r="B58" s="160" t="s">
        <v>236</v>
      </c>
      <c r="C58" s="160" t="s">
        <v>218</v>
      </c>
      <c r="D58" s="93" t="s">
        <v>12</v>
      </c>
      <c r="E58" s="94">
        <f>SUM(E59:E62)</f>
        <v>0</v>
      </c>
      <c r="F58" s="94">
        <f aca="true" t="shared" si="3" ref="F58:K58">F59+F60+F61+F62</f>
        <v>387407</v>
      </c>
      <c r="G58" s="94">
        <f t="shared" si="3"/>
        <v>80567</v>
      </c>
      <c r="H58" s="94">
        <f t="shared" si="3"/>
        <v>53420</v>
      </c>
      <c r="I58" s="94">
        <f t="shared" si="3"/>
        <v>53420</v>
      </c>
      <c r="J58" s="94">
        <f t="shared" si="3"/>
        <v>100000</v>
      </c>
      <c r="K58" s="94">
        <f t="shared" si="3"/>
        <v>100000</v>
      </c>
      <c r="L58" s="173" t="s">
        <v>200</v>
      </c>
      <c r="M58" s="161"/>
    </row>
    <row r="59" spans="1:13" ht="12.75">
      <c r="A59" s="171"/>
      <c r="B59" s="161"/>
      <c r="C59" s="161"/>
      <c r="D59" s="93" t="s">
        <v>29</v>
      </c>
      <c r="E59" s="94">
        <v>0</v>
      </c>
      <c r="F59" s="94">
        <f t="shared" si="2"/>
        <v>0</v>
      </c>
      <c r="G59" s="94">
        <f aca="true" t="shared" si="4" ref="G59:K62">G48+G32+G10</f>
        <v>0</v>
      </c>
      <c r="H59" s="94">
        <f t="shared" si="4"/>
        <v>0</v>
      </c>
      <c r="I59" s="94">
        <f t="shared" si="4"/>
        <v>0</v>
      </c>
      <c r="J59" s="94">
        <f t="shared" si="4"/>
        <v>0</v>
      </c>
      <c r="K59" s="94">
        <f t="shared" si="4"/>
        <v>0</v>
      </c>
      <c r="L59" s="174"/>
      <c r="M59" s="161"/>
    </row>
    <row r="60" spans="1:13" ht="12.75">
      <c r="A60" s="171"/>
      <c r="B60" s="161"/>
      <c r="C60" s="161"/>
      <c r="D60" s="93" t="s">
        <v>9</v>
      </c>
      <c r="E60" s="94">
        <v>0</v>
      </c>
      <c r="F60" s="94">
        <f t="shared" si="2"/>
        <v>0</v>
      </c>
      <c r="G60" s="94">
        <f t="shared" si="4"/>
        <v>0</v>
      </c>
      <c r="H60" s="94">
        <f t="shared" si="4"/>
        <v>0</v>
      </c>
      <c r="I60" s="94">
        <f t="shared" si="4"/>
        <v>0</v>
      </c>
      <c r="J60" s="94">
        <f t="shared" si="4"/>
        <v>0</v>
      </c>
      <c r="K60" s="94">
        <f t="shared" si="4"/>
        <v>0</v>
      </c>
      <c r="L60" s="174"/>
      <c r="M60" s="161"/>
    </row>
    <row r="61" spans="1:13" ht="12.75">
      <c r="A61" s="171"/>
      <c r="B61" s="161"/>
      <c r="C61" s="161"/>
      <c r="D61" s="93" t="s">
        <v>41</v>
      </c>
      <c r="E61" s="94">
        <v>0</v>
      </c>
      <c r="F61" s="94">
        <f t="shared" si="2"/>
        <v>0</v>
      </c>
      <c r="G61" s="94">
        <f t="shared" si="4"/>
        <v>0</v>
      </c>
      <c r="H61" s="94">
        <f t="shared" si="4"/>
        <v>0</v>
      </c>
      <c r="I61" s="94">
        <f t="shared" si="4"/>
        <v>0</v>
      </c>
      <c r="J61" s="94">
        <f t="shared" si="4"/>
        <v>0</v>
      </c>
      <c r="K61" s="94">
        <f t="shared" si="4"/>
        <v>0</v>
      </c>
      <c r="L61" s="174"/>
      <c r="M61" s="161"/>
    </row>
    <row r="62" spans="1:13" ht="12.75">
      <c r="A62" s="172"/>
      <c r="B62" s="162"/>
      <c r="C62" s="162"/>
      <c r="D62" s="93" t="s">
        <v>42</v>
      </c>
      <c r="E62" s="94">
        <v>0</v>
      </c>
      <c r="F62" s="94">
        <f t="shared" si="2"/>
        <v>387407</v>
      </c>
      <c r="G62" s="94">
        <f>G51+G35+G13</f>
        <v>80567</v>
      </c>
      <c r="H62" s="94">
        <f t="shared" si="4"/>
        <v>53420</v>
      </c>
      <c r="I62" s="94">
        <f t="shared" si="4"/>
        <v>53420</v>
      </c>
      <c r="J62" s="94">
        <f t="shared" si="4"/>
        <v>100000</v>
      </c>
      <c r="K62" s="94">
        <f t="shared" si="4"/>
        <v>100000</v>
      </c>
      <c r="L62" s="175"/>
      <c r="M62" s="162"/>
    </row>
    <row r="64" ht="12.75">
      <c r="A64" s="33" t="s">
        <v>46</v>
      </c>
    </row>
  </sheetData>
  <sheetProtection/>
  <mergeCells count="60">
    <mergeCell ref="M6:M7"/>
    <mergeCell ref="L6:L7"/>
    <mergeCell ref="E6:E7"/>
    <mergeCell ref="C6:C7"/>
    <mergeCell ref="D6:D7"/>
    <mergeCell ref="G6:K6"/>
    <mergeCell ref="F6:F7"/>
    <mergeCell ref="A3:L3"/>
    <mergeCell ref="A5:L5"/>
    <mergeCell ref="A4:L4"/>
    <mergeCell ref="B6:B7"/>
    <mergeCell ref="A53:A57"/>
    <mergeCell ref="B53:B57"/>
    <mergeCell ref="C53:C57"/>
    <mergeCell ref="L53:L57"/>
    <mergeCell ref="A15:A19"/>
    <mergeCell ref="A9:A13"/>
    <mergeCell ref="B9:B13"/>
    <mergeCell ref="C9:C13"/>
    <mergeCell ref="L9:L13"/>
    <mergeCell ref="A26:A30"/>
    <mergeCell ref="A6:A7"/>
    <mergeCell ref="B31:B35"/>
    <mergeCell ref="C31:C35"/>
    <mergeCell ref="L31:L35"/>
    <mergeCell ref="B15:B19"/>
    <mergeCell ref="C15:C19"/>
    <mergeCell ref="A47:A51"/>
    <mergeCell ref="B47:B51"/>
    <mergeCell ref="C47:C51"/>
    <mergeCell ref="L47:L51"/>
    <mergeCell ref="A36:L36"/>
    <mergeCell ref="M31:M46"/>
    <mergeCell ref="A31:A35"/>
    <mergeCell ref="L15:L19"/>
    <mergeCell ref="M9:M30"/>
    <mergeCell ref="L58:L62"/>
    <mergeCell ref="A52:L52"/>
    <mergeCell ref="M47:M62"/>
    <mergeCell ref="B26:B30"/>
    <mergeCell ref="C26:C30"/>
    <mergeCell ref="C37:C41"/>
    <mergeCell ref="L37:L41"/>
    <mergeCell ref="A14:L14"/>
    <mergeCell ref="A20:A24"/>
    <mergeCell ref="B20:B24"/>
    <mergeCell ref="C20:C24"/>
    <mergeCell ref="L20:L24"/>
    <mergeCell ref="L26:L30"/>
    <mergeCell ref="A25:L25"/>
    <mergeCell ref="L1:M1"/>
    <mergeCell ref="A42:A46"/>
    <mergeCell ref="B42:B46"/>
    <mergeCell ref="C42:C46"/>
    <mergeCell ref="L42:L46"/>
    <mergeCell ref="A58:A62"/>
    <mergeCell ref="B58:B62"/>
    <mergeCell ref="C58:C62"/>
    <mergeCell ref="A37:A41"/>
    <mergeCell ref="B37:B41"/>
  </mergeCells>
  <printOptions/>
  <pageMargins left="0.7480314960629921" right="0.5511811023622047" top="0.984251968503937" bottom="0.7874015748031497" header="0.5118110236220472" footer="0.5118110236220472"/>
  <pageSetup fitToHeight="0" fitToWidth="1"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7">
      <selection activeCell="A7" sqref="A1:IV16384"/>
    </sheetView>
  </sheetViews>
  <sheetFormatPr defaultColWidth="17.140625" defaultRowHeight="12.75"/>
  <cols>
    <col min="1" max="1" width="29.00390625" style="4" customWidth="1"/>
    <col min="2" max="2" width="23.00390625" style="4" customWidth="1"/>
    <col min="3" max="3" width="13.140625" style="4" customWidth="1"/>
    <col min="4" max="4" width="24.140625" style="4" customWidth="1"/>
    <col min="5" max="5" width="37.57421875" style="4" customWidth="1"/>
    <col min="6" max="6" width="28.7109375" style="4" customWidth="1"/>
    <col min="7" max="16384" width="17.140625" style="4" customWidth="1"/>
  </cols>
  <sheetData>
    <row r="1" spans="6:12" ht="31.5">
      <c r="F1" s="5" t="s">
        <v>59</v>
      </c>
      <c r="G1" s="6"/>
      <c r="H1" s="6"/>
      <c r="I1" s="6"/>
      <c r="J1" s="6"/>
      <c r="K1" s="6"/>
      <c r="L1" s="6"/>
    </row>
    <row r="2" spans="1:14" s="7" customFormat="1" ht="47.25" customHeight="1">
      <c r="A2" s="120" t="s">
        <v>94</v>
      </c>
      <c r="B2" s="120"/>
      <c r="C2" s="120"/>
      <c r="D2" s="120"/>
      <c r="E2" s="120"/>
      <c r="F2" s="120"/>
      <c r="G2" s="3"/>
      <c r="H2" s="3"/>
      <c r="I2" s="3"/>
      <c r="J2" s="3"/>
      <c r="K2" s="3"/>
      <c r="L2" s="3"/>
      <c r="M2" s="3"/>
      <c r="N2" s="3"/>
    </row>
    <row r="3" spans="1:14" s="2" customFormat="1" ht="15.75">
      <c r="A3" s="120"/>
      <c r="B3" s="120"/>
      <c r="C3" s="120"/>
      <c r="D3" s="120"/>
      <c r="E3" s="120"/>
      <c r="F3" s="120"/>
      <c r="G3" s="3"/>
      <c r="H3" s="3"/>
      <c r="I3" s="3"/>
      <c r="J3" s="3"/>
      <c r="K3" s="3"/>
      <c r="L3" s="3"/>
      <c r="M3" s="3"/>
      <c r="N3" s="3"/>
    </row>
    <row r="4" spans="1:14" s="7" customFormat="1" ht="15.75" customHeight="1">
      <c r="A4" s="120" t="s">
        <v>95</v>
      </c>
      <c r="B4" s="120"/>
      <c r="C4" s="120"/>
      <c r="D4" s="120"/>
      <c r="E4" s="120"/>
      <c r="F4" s="120"/>
      <c r="G4" s="3"/>
      <c r="H4" s="3"/>
      <c r="I4" s="3"/>
      <c r="J4" s="3"/>
      <c r="K4" s="3"/>
      <c r="L4" s="3"/>
      <c r="M4" s="3"/>
      <c r="N4" s="3"/>
    </row>
    <row r="5" spans="1:6" ht="15.75">
      <c r="A5" s="191" t="s">
        <v>52</v>
      </c>
      <c r="B5" s="191"/>
      <c r="C5" s="191"/>
      <c r="D5" s="191"/>
      <c r="E5" s="191"/>
      <c r="F5" s="191"/>
    </row>
    <row r="6" spans="1:6" ht="15.75">
      <c r="A6" s="193" t="s">
        <v>55</v>
      </c>
      <c r="B6" s="193"/>
      <c r="C6" s="193"/>
      <c r="D6" s="193"/>
      <c r="E6" s="193"/>
      <c r="F6" s="193"/>
    </row>
    <row r="7" spans="1:6" ht="15.75">
      <c r="A7" s="192" t="s">
        <v>56</v>
      </c>
      <c r="B7" s="192"/>
      <c r="C7" s="192"/>
      <c r="D7" s="192"/>
      <c r="E7" s="192"/>
      <c r="F7" s="192"/>
    </row>
    <row r="8" spans="1:6" ht="15.75">
      <c r="A8" s="191" t="s">
        <v>54</v>
      </c>
      <c r="B8" s="191"/>
      <c r="C8" s="191"/>
      <c r="D8" s="191"/>
      <c r="E8" s="191"/>
      <c r="F8" s="191"/>
    </row>
    <row r="10" spans="1:6" ht="63">
      <c r="A10" s="16" t="s">
        <v>47</v>
      </c>
      <c r="B10" s="16" t="s">
        <v>48</v>
      </c>
      <c r="C10" s="16" t="s">
        <v>97</v>
      </c>
      <c r="D10" s="16" t="s">
        <v>98</v>
      </c>
      <c r="E10" s="16" t="s">
        <v>99</v>
      </c>
      <c r="F10" s="16" t="s">
        <v>100</v>
      </c>
    </row>
    <row r="11" spans="1:6" ht="15.75">
      <c r="A11" s="21">
        <v>1</v>
      </c>
      <c r="B11" s="21">
        <v>2</v>
      </c>
      <c r="C11" s="21">
        <v>3</v>
      </c>
      <c r="D11" s="21">
        <v>4</v>
      </c>
      <c r="E11" s="21">
        <v>5</v>
      </c>
      <c r="F11" s="21">
        <v>6</v>
      </c>
    </row>
    <row r="12" spans="1:6" ht="15.75">
      <c r="A12" s="14" t="s">
        <v>33</v>
      </c>
      <c r="B12" s="14"/>
      <c r="C12" s="14"/>
      <c r="D12" s="14"/>
      <c r="E12" s="14"/>
      <c r="F12" s="14"/>
    </row>
    <row r="13" spans="1:6" ht="15.75">
      <c r="A13" s="14" t="s">
        <v>101</v>
      </c>
      <c r="B13" s="14"/>
      <c r="C13" s="14"/>
      <c r="D13" s="14"/>
      <c r="E13" s="14"/>
      <c r="F13" s="14"/>
    </row>
    <row r="14" spans="1:6" ht="31.5">
      <c r="A14" s="14" t="s">
        <v>102</v>
      </c>
      <c r="B14" s="14"/>
      <c r="C14" s="14"/>
      <c r="D14" s="14"/>
      <c r="E14" s="14"/>
      <c r="F14" s="14"/>
    </row>
    <row r="15" spans="1:6" ht="31.5">
      <c r="A15" s="14" t="s">
        <v>49</v>
      </c>
      <c r="B15" s="14"/>
      <c r="C15" s="14"/>
      <c r="D15" s="14"/>
      <c r="E15" s="14"/>
      <c r="F15" s="14"/>
    </row>
    <row r="16" spans="1:6" ht="15.75">
      <c r="A16" s="14" t="s">
        <v>23</v>
      </c>
      <c r="B16" s="14"/>
      <c r="C16" s="14"/>
      <c r="D16" s="14"/>
      <c r="E16" s="14"/>
      <c r="F16" s="14"/>
    </row>
    <row r="17" spans="1:6" ht="15.75">
      <c r="A17" s="14" t="s">
        <v>34</v>
      </c>
      <c r="B17" s="14"/>
      <c r="C17" s="14"/>
      <c r="D17" s="14"/>
      <c r="E17" s="14"/>
      <c r="F17" s="14"/>
    </row>
    <row r="18" spans="1:6" ht="15.75">
      <c r="A18" s="14" t="s">
        <v>101</v>
      </c>
      <c r="B18" s="14"/>
      <c r="C18" s="14"/>
      <c r="D18" s="14"/>
      <c r="E18" s="14"/>
      <c r="F18" s="14"/>
    </row>
    <row r="19" spans="1:6" ht="31.5">
      <c r="A19" s="14" t="s">
        <v>103</v>
      </c>
      <c r="B19" s="14"/>
      <c r="C19" s="14"/>
      <c r="D19" s="14"/>
      <c r="E19" s="14"/>
      <c r="F19" s="14"/>
    </row>
    <row r="20" spans="1:6" ht="31.5">
      <c r="A20" s="14" t="s">
        <v>50</v>
      </c>
      <c r="B20" s="14"/>
      <c r="C20" s="14"/>
      <c r="D20" s="14"/>
      <c r="E20" s="14"/>
      <c r="F20" s="14"/>
    </row>
    <row r="21" spans="1:6" ht="15.75">
      <c r="A21" s="14" t="s">
        <v>23</v>
      </c>
      <c r="B21" s="14"/>
      <c r="C21" s="14"/>
      <c r="D21" s="14"/>
      <c r="E21" s="14"/>
      <c r="F21" s="14"/>
    </row>
    <row r="22" spans="1:6" ht="30" customHeight="1">
      <c r="A22" s="14" t="s">
        <v>51</v>
      </c>
      <c r="B22" s="14"/>
      <c r="C22" s="14"/>
      <c r="D22" s="14"/>
      <c r="E22" s="14"/>
      <c r="F22" s="14"/>
    </row>
    <row r="24" spans="1:5" ht="15.75">
      <c r="A24" s="8" t="s">
        <v>57</v>
      </c>
      <c r="E24" s="4" t="s">
        <v>58</v>
      </c>
    </row>
    <row r="26" spans="1:6" ht="48.75" customHeight="1">
      <c r="A26" s="190" t="s">
        <v>104</v>
      </c>
      <c r="B26" s="190"/>
      <c r="C26" s="190"/>
      <c r="D26" s="190"/>
      <c r="E26" s="190"/>
      <c r="F26" s="190"/>
    </row>
  </sheetData>
  <sheetProtection/>
  <mergeCells count="8">
    <mergeCell ref="A4:F4"/>
    <mergeCell ref="A3:F3"/>
    <mergeCell ref="A2:F2"/>
    <mergeCell ref="A26:F26"/>
    <mergeCell ref="A5:F5"/>
    <mergeCell ref="A8:F8"/>
    <mergeCell ref="A7:F7"/>
    <mergeCell ref="A6:F6"/>
  </mergeCells>
  <printOptions/>
  <pageMargins left="0.75" right="0.75" top="1" bottom="1" header="0.5" footer="0.5"/>
  <pageSetup fitToHeight="1" fitToWidth="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A1" sqref="A1:IV16384"/>
    </sheetView>
  </sheetViews>
  <sheetFormatPr defaultColWidth="17.140625" defaultRowHeight="12.75"/>
  <cols>
    <col min="1" max="1" width="3.57421875" style="4" bestFit="1" customWidth="1"/>
    <col min="2" max="2" width="14.421875" style="4" customWidth="1"/>
    <col min="3" max="6" width="13.421875" style="4" customWidth="1"/>
    <col min="7" max="7" width="17.140625" style="4" customWidth="1"/>
    <col min="8" max="8" width="10.57421875" style="4" customWidth="1"/>
    <col min="9" max="9" width="14.140625" style="4" customWidth="1"/>
    <col min="10" max="10" width="12.7109375" style="4" customWidth="1"/>
    <col min="11" max="11" width="12.28125" style="4" customWidth="1"/>
    <col min="12" max="12" width="20.140625" style="4" customWidth="1"/>
    <col min="13" max="16384" width="17.140625" style="4" customWidth="1"/>
  </cols>
  <sheetData>
    <row r="1" spans="4:11" ht="33" customHeight="1">
      <c r="D1" s="6"/>
      <c r="E1" s="6"/>
      <c r="F1" s="6"/>
      <c r="G1" s="6"/>
      <c r="J1" s="195" t="s">
        <v>61</v>
      </c>
      <c r="K1" s="195"/>
    </row>
    <row r="2" spans="1:11" s="7" customFormat="1" ht="36" customHeight="1">
      <c r="A2" s="120" t="s">
        <v>105</v>
      </c>
      <c r="B2" s="120"/>
      <c r="C2" s="120"/>
      <c r="D2" s="120"/>
      <c r="E2" s="120"/>
      <c r="F2" s="120"/>
      <c r="G2" s="120"/>
      <c r="H2" s="120"/>
      <c r="I2" s="120"/>
      <c r="J2" s="120"/>
      <c r="K2" s="120"/>
    </row>
    <row r="3" spans="1:11" s="2" customFormat="1" ht="15.75">
      <c r="A3" s="120" t="s">
        <v>106</v>
      </c>
      <c r="B3" s="120"/>
      <c r="C3" s="120"/>
      <c r="D3" s="120"/>
      <c r="E3" s="120"/>
      <c r="F3" s="120"/>
      <c r="G3" s="120"/>
      <c r="H3" s="120"/>
      <c r="I3" s="120"/>
      <c r="J3" s="120"/>
      <c r="K3" s="120"/>
    </row>
    <row r="4" spans="1:11" s="7" customFormat="1" ht="15.75" customHeight="1">
      <c r="A4" s="120" t="s">
        <v>84</v>
      </c>
      <c r="B4" s="120"/>
      <c r="C4" s="120"/>
      <c r="D4" s="120"/>
      <c r="E4" s="120"/>
      <c r="F4" s="120"/>
      <c r="G4" s="120"/>
      <c r="H4" s="120"/>
      <c r="I4" s="120"/>
      <c r="J4" s="120"/>
      <c r="K4" s="120"/>
    </row>
    <row r="5" spans="1:11" ht="15.75">
      <c r="A5" s="191" t="s">
        <v>62</v>
      </c>
      <c r="B5" s="191"/>
      <c r="C5" s="191"/>
      <c r="D5" s="191"/>
      <c r="E5" s="191"/>
      <c r="F5" s="191"/>
      <c r="G5" s="191"/>
      <c r="H5" s="191"/>
      <c r="I5" s="191"/>
      <c r="J5" s="191"/>
      <c r="K5" s="191"/>
    </row>
    <row r="7" spans="1:12" ht="63.75" customHeight="1">
      <c r="A7" s="19" t="s">
        <v>70</v>
      </c>
      <c r="B7" s="196" t="s">
        <v>69</v>
      </c>
      <c r="C7" s="196" t="s">
        <v>26</v>
      </c>
      <c r="D7" s="196"/>
      <c r="E7" s="196" t="s">
        <v>111</v>
      </c>
      <c r="F7" s="196"/>
      <c r="G7" s="196" t="s">
        <v>86</v>
      </c>
      <c r="H7" s="196" t="s">
        <v>71</v>
      </c>
      <c r="I7" s="196" t="s">
        <v>112</v>
      </c>
      <c r="J7" s="196" t="s">
        <v>107</v>
      </c>
      <c r="K7" s="196" t="s">
        <v>108</v>
      </c>
      <c r="L7" s="197" t="s">
        <v>109</v>
      </c>
    </row>
    <row r="8" spans="1:12" ht="90" customHeight="1">
      <c r="A8" s="22"/>
      <c r="B8" s="196"/>
      <c r="C8" s="19" t="s">
        <v>110</v>
      </c>
      <c r="D8" s="19" t="s">
        <v>85</v>
      </c>
      <c r="E8" s="19" t="s">
        <v>110</v>
      </c>
      <c r="F8" s="19" t="s">
        <v>85</v>
      </c>
      <c r="G8" s="196"/>
      <c r="H8" s="196"/>
      <c r="I8" s="196"/>
      <c r="J8" s="196"/>
      <c r="K8" s="196"/>
      <c r="L8" s="198"/>
    </row>
    <row r="9" spans="1:12" ht="15.75">
      <c r="A9" s="19">
        <v>1</v>
      </c>
      <c r="B9" s="19">
        <v>2</v>
      </c>
      <c r="C9" s="19">
        <v>3</v>
      </c>
      <c r="D9" s="19">
        <v>4</v>
      </c>
      <c r="E9" s="19">
        <v>5</v>
      </c>
      <c r="F9" s="19">
        <v>6</v>
      </c>
      <c r="G9" s="19">
        <v>7</v>
      </c>
      <c r="H9" s="19">
        <v>8</v>
      </c>
      <c r="I9" s="19">
        <v>9</v>
      </c>
      <c r="J9" s="19">
        <v>10</v>
      </c>
      <c r="K9" s="19">
        <v>11</v>
      </c>
      <c r="L9" s="23">
        <v>12</v>
      </c>
    </row>
    <row r="10" spans="1:12" ht="15.75">
      <c r="A10" s="194" t="s">
        <v>64</v>
      </c>
      <c r="B10" s="194" t="s">
        <v>65</v>
      </c>
      <c r="C10" s="194"/>
      <c r="D10" s="194"/>
      <c r="E10" s="194"/>
      <c r="F10" s="194"/>
      <c r="G10" s="18"/>
      <c r="H10" s="18"/>
      <c r="I10" s="18"/>
      <c r="J10" s="18"/>
      <c r="K10" s="18"/>
      <c r="L10" s="17"/>
    </row>
    <row r="11" spans="1:12" ht="15.75">
      <c r="A11" s="194"/>
      <c r="B11" s="194"/>
      <c r="C11" s="194"/>
      <c r="D11" s="194"/>
      <c r="E11" s="194"/>
      <c r="F11" s="194"/>
      <c r="G11" s="18" t="s">
        <v>21</v>
      </c>
      <c r="H11" s="18"/>
      <c r="I11" s="18"/>
      <c r="J11" s="18"/>
      <c r="K11" s="18"/>
      <c r="L11" s="17"/>
    </row>
    <row r="12" spans="1:12" ht="15.75">
      <c r="A12" s="194"/>
      <c r="B12" s="194"/>
      <c r="C12" s="194"/>
      <c r="D12" s="194"/>
      <c r="E12" s="194"/>
      <c r="F12" s="194"/>
      <c r="G12" s="18" t="s">
        <v>22</v>
      </c>
      <c r="H12" s="18"/>
      <c r="I12" s="18"/>
      <c r="J12" s="18"/>
      <c r="K12" s="18"/>
      <c r="L12" s="17"/>
    </row>
    <row r="13" spans="1:12" ht="15.75">
      <c r="A13" s="194"/>
      <c r="B13" s="194"/>
      <c r="C13" s="194"/>
      <c r="D13" s="194"/>
      <c r="E13" s="194"/>
      <c r="F13" s="194"/>
      <c r="G13" s="18" t="s">
        <v>66</v>
      </c>
      <c r="H13" s="18"/>
      <c r="I13" s="18"/>
      <c r="J13" s="18"/>
      <c r="K13" s="18"/>
      <c r="L13" s="17"/>
    </row>
    <row r="14" spans="1:12" ht="15.75">
      <c r="A14" s="194" t="s">
        <v>67</v>
      </c>
      <c r="B14" s="194" t="s">
        <v>68</v>
      </c>
      <c r="C14" s="194"/>
      <c r="D14" s="194"/>
      <c r="E14" s="194"/>
      <c r="F14" s="194"/>
      <c r="G14" s="18"/>
      <c r="H14" s="18"/>
      <c r="I14" s="18"/>
      <c r="J14" s="18"/>
      <c r="K14" s="18"/>
      <c r="L14" s="17"/>
    </row>
    <row r="15" spans="1:12" ht="15.75">
      <c r="A15" s="194"/>
      <c r="B15" s="194"/>
      <c r="C15" s="194"/>
      <c r="D15" s="194"/>
      <c r="E15" s="194"/>
      <c r="F15" s="194"/>
      <c r="G15" s="18" t="s">
        <v>21</v>
      </c>
      <c r="H15" s="18"/>
      <c r="I15" s="18"/>
      <c r="J15" s="18"/>
      <c r="K15" s="18"/>
      <c r="L15" s="17"/>
    </row>
    <row r="16" spans="1:12" ht="15.75">
      <c r="A16" s="194"/>
      <c r="B16" s="194"/>
      <c r="C16" s="194"/>
      <c r="D16" s="194"/>
      <c r="E16" s="194"/>
      <c r="F16" s="194"/>
      <c r="G16" s="18" t="s">
        <v>22</v>
      </c>
      <c r="H16" s="18"/>
      <c r="I16" s="18"/>
      <c r="J16" s="18"/>
      <c r="K16" s="18"/>
      <c r="L16" s="17"/>
    </row>
    <row r="17" spans="1:12" ht="15.75">
      <c r="A17" s="194"/>
      <c r="B17" s="194"/>
      <c r="C17" s="194"/>
      <c r="D17" s="194"/>
      <c r="E17" s="194"/>
      <c r="F17" s="194"/>
      <c r="G17" s="18" t="s">
        <v>66</v>
      </c>
      <c r="H17" s="18"/>
      <c r="I17" s="18"/>
      <c r="J17" s="18"/>
      <c r="K17" s="18"/>
      <c r="L17" s="17"/>
    </row>
    <row r="19" spans="2:7" ht="15.75">
      <c r="B19" s="8" t="s">
        <v>57</v>
      </c>
      <c r="G19" s="4" t="s">
        <v>58</v>
      </c>
    </row>
  </sheetData>
  <sheetProtection/>
  <mergeCells count="26">
    <mergeCell ref="L7:L8"/>
    <mergeCell ref="I7:I8"/>
    <mergeCell ref="J7:J8"/>
    <mergeCell ref="K7:K8"/>
    <mergeCell ref="C7:D7"/>
    <mergeCell ref="E7:F7"/>
    <mergeCell ref="G7:G8"/>
    <mergeCell ref="H7:H8"/>
    <mergeCell ref="J1:K1"/>
    <mergeCell ref="E14:E17"/>
    <mergeCell ref="F14:F17"/>
    <mergeCell ref="B7:B8"/>
    <mergeCell ref="A2:K2"/>
    <mergeCell ref="A4:K4"/>
    <mergeCell ref="C14:C17"/>
    <mergeCell ref="D14:D17"/>
    <mergeCell ref="A5:K5"/>
    <mergeCell ref="A3:K3"/>
    <mergeCell ref="E10:E13"/>
    <mergeCell ref="F10:F13"/>
    <mergeCell ref="A14:A17"/>
    <mergeCell ref="B14:B17"/>
    <mergeCell ref="A10:A13"/>
    <mergeCell ref="B10:B13"/>
    <mergeCell ref="C10:C13"/>
    <mergeCell ref="D10:D13"/>
  </mergeCells>
  <printOptions/>
  <pageMargins left="0.75" right="0.75" top="1" bottom="1" header="0.5" footer="0.5"/>
  <pageSetup fitToHeight="1"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1">
      <selection activeCell="C10" sqref="A1:IV16384"/>
    </sheetView>
  </sheetViews>
  <sheetFormatPr defaultColWidth="9.140625" defaultRowHeight="12.75"/>
  <cols>
    <col min="1" max="1" width="3.00390625" style="0" bestFit="1" customWidth="1"/>
    <col min="2" max="2" width="18.00390625" style="0" customWidth="1"/>
    <col min="3" max="3" width="15.28125" style="0" customWidth="1"/>
    <col min="4" max="4" width="16.140625" style="0" customWidth="1"/>
    <col min="5" max="5" width="15.7109375" style="0" customWidth="1"/>
    <col min="6" max="7" width="15.140625" style="0" customWidth="1"/>
    <col min="8" max="9" width="15.7109375" style="0" customWidth="1"/>
    <col min="10" max="10" width="15.8515625" style="0" customWidth="1"/>
    <col min="11" max="11" width="15.28125" style="0" customWidth="1"/>
    <col min="12" max="12" width="18.140625" style="0" customWidth="1"/>
  </cols>
  <sheetData>
    <row r="1" spans="6:12" s="4" customFormat="1" ht="45.75" customHeight="1">
      <c r="F1" s="6"/>
      <c r="G1" s="6"/>
      <c r="H1" s="6"/>
      <c r="I1" s="6"/>
      <c r="J1" s="6"/>
      <c r="K1" s="6"/>
      <c r="L1" s="25" t="s">
        <v>122</v>
      </c>
    </row>
    <row r="2" spans="1:12" s="7" customFormat="1" ht="47.25" customHeight="1">
      <c r="A2" s="120" t="s">
        <v>113</v>
      </c>
      <c r="B2" s="120"/>
      <c r="C2" s="120"/>
      <c r="D2" s="120"/>
      <c r="E2" s="120"/>
      <c r="F2" s="120"/>
      <c r="G2" s="120"/>
      <c r="H2" s="120"/>
      <c r="I2" s="120"/>
      <c r="J2" s="120"/>
      <c r="K2" s="120"/>
      <c r="L2" s="120"/>
    </row>
    <row r="3" spans="1:12" s="2" customFormat="1" ht="15.75">
      <c r="A3" s="120" t="s">
        <v>114</v>
      </c>
      <c r="B3" s="120"/>
      <c r="C3" s="120"/>
      <c r="D3" s="120"/>
      <c r="E3" s="120"/>
      <c r="F3" s="120"/>
      <c r="G3" s="120"/>
      <c r="H3" s="120"/>
      <c r="I3" s="120"/>
      <c r="J3" s="120"/>
      <c r="K3" s="120"/>
      <c r="L3" s="120"/>
    </row>
    <row r="4" spans="1:12" s="7" customFormat="1" ht="15.75" customHeight="1">
      <c r="A4" s="120" t="s">
        <v>53</v>
      </c>
      <c r="B4" s="120"/>
      <c r="C4" s="120"/>
      <c r="D4" s="120"/>
      <c r="E4" s="120"/>
      <c r="F4" s="120"/>
      <c r="G4" s="120"/>
      <c r="H4" s="120"/>
      <c r="I4" s="120"/>
      <c r="J4" s="120"/>
      <c r="K4" s="120"/>
      <c r="L4" s="120"/>
    </row>
    <row r="5" spans="1:12" s="7" customFormat="1" ht="15.75" customHeight="1">
      <c r="A5" s="9"/>
      <c r="B5" s="9"/>
      <c r="C5" s="9"/>
      <c r="D5" s="9"/>
      <c r="E5" s="9"/>
      <c r="F5" s="3"/>
      <c r="G5" s="3"/>
      <c r="H5" s="3"/>
      <c r="I5" s="3"/>
      <c r="J5" s="3"/>
      <c r="K5" s="3"/>
      <c r="L5" s="3"/>
    </row>
    <row r="6" spans="1:12" s="4" customFormat="1" ht="15.75">
      <c r="A6" s="202" t="s">
        <v>55</v>
      </c>
      <c r="B6" s="202"/>
      <c r="C6" s="202"/>
      <c r="D6" s="202"/>
      <c r="E6" s="202"/>
      <c r="F6" s="202"/>
      <c r="G6" s="202"/>
      <c r="H6" s="202"/>
      <c r="I6" s="202"/>
      <c r="J6" s="202"/>
      <c r="K6" s="202"/>
      <c r="L6" s="202"/>
    </row>
    <row r="7" spans="1:12" s="4" customFormat="1" ht="15.75">
      <c r="A7" s="192" t="s">
        <v>56</v>
      </c>
      <c r="B7" s="192"/>
      <c r="C7" s="192"/>
      <c r="D7" s="192"/>
      <c r="E7" s="192"/>
      <c r="F7" s="192"/>
      <c r="G7" s="192"/>
      <c r="H7" s="192"/>
      <c r="I7" s="192"/>
      <c r="J7" s="192"/>
      <c r="K7" s="192"/>
      <c r="L7" s="192"/>
    </row>
    <row r="8" spans="1:12" s="4" customFormat="1" ht="15.75">
      <c r="A8" s="204" t="s">
        <v>54</v>
      </c>
      <c r="B8" s="204"/>
      <c r="C8" s="204"/>
      <c r="D8" s="204"/>
      <c r="E8" s="204"/>
      <c r="F8" s="204"/>
      <c r="G8" s="204"/>
      <c r="H8" s="204"/>
      <c r="I8" s="204"/>
      <c r="J8" s="204"/>
      <c r="K8" s="204"/>
      <c r="L8" s="204"/>
    </row>
    <row r="10" spans="1:12" ht="15">
      <c r="A10" s="196" t="s">
        <v>72</v>
      </c>
      <c r="B10" s="196" t="s">
        <v>73</v>
      </c>
      <c r="C10" s="199" t="s">
        <v>115</v>
      </c>
      <c r="D10" s="199"/>
      <c r="E10" s="199"/>
      <c r="F10" s="199"/>
      <c r="G10" s="199"/>
      <c r="H10" s="199"/>
      <c r="I10" s="199"/>
      <c r="J10" s="199"/>
      <c r="K10" s="199"/>
      <c r="L10" s="199"/>
    </row>
    <row r="11" spans="1:12" ht="15" customHeight="1">
      <c r="A11" s="196"/>
      <c r="B11" s="196"/>
      <c r="C11" s="196" t="s">
        <v>116</v>
      </c>
      <c r="D11" s="196"/>
      <c r="E11" s="200" t="s">
        <v>117</v>
      </c>
      <c r="F11" s="201"/>
      <c r="G11" s="200" t="s">
        <v>120</v>
      </c>
      <c r="H11" s="203"/>
      <c r="I11" s="200" t="s">
        <v>121</v>
      </c>
      <c r="J11" s="203"/>
      <c r="K11" s="196" t="s">
        <v>4</v>
      </c>
      <c r="L11" s="196"/>
    </row>
    <row r="12" spans="1:12" ht="60">
      <c r="A12" s="196"/>
      <c r="B12" s="196"/>
      <c r="C12" s="19" t="s">
        <v>118</v>
      </c>
      <c r="D12" s="19" t="s">
        <v>119</v>
      </c>
      <c r="E12" s="19" t="s">
        <v>118</v>
      </c>
      <c r="F12" s="19" t="s">
        <v>119</v>
      </c>
      <c r="G12" s="19" t="s">
        <v>118</v>
      </c>
      <c r="H12" s="19" t="s">
        <v>119</v>
      </c>
      <c r="I12" s="19" t="s">
        <v>118</v>
      </c>
      <c r="J12" s="19" t="s">
        <v>119</v>
      </c>
      <c r="K12" s="19" t="s">
        <v>118</v>
      </c>
      <c r="L12" s="19" t="s">
        <v>119</v>
      </c>
    </row>
    <row r="13" spans="1:12" ht="15">
      <c r="A13" s="19">
        <v>1</v>
      </c>
      <c r="B13" s="19">
        <v>2</v>
      </c>
      <c r="C13" s="19">
        <v>3</v>
      </c>
      <c r="D13" s="19">
        <v>4</v>
      </c>
      <c r="E13" s="19">
        <v>5</v>
      </c>
      <c r="F13" s="19">
        <v>6</v>
      </c>
      <c r="G13" s="19">
        <v>7</v>
      </c>
      <c r="H13" s="19">
        <v>8</v>
      </c>
      <c r="I13" s="19">
        <v>9</v>
      </c>
      <c r="J13" s="19">
        <v>10</v>
      </c>
      <c r="K13" s="19">
        <v>11</v>
      </c>
      <c r="L13" s="19">
        <v>12</v>
      </c>
    </row>
    <row r="14" spans="1:12" ht="15">
      <c r="A14" s="18"/>
      <c r="B14" s="18" t="s">
        <v>33</v>
      </c>
      <c r="C14" s="18"/>
      <c r="D14" s="18"/>
      <c r="E14" s="18"/>
      <c r="F14" s="18"/>
      <c r="G14" s="18"/>
      <c r="H14" s="18"/>
      <c r="I14" s="18"/>
      <c r="J14" s="18"/>
      <c r="K14" s="18"/>
      <c r="L14" s="18"/>
    </row>
    <row r="15" spans="1:12" ht="15">
      <c r="A15" s="18"/>
      <c r="B15" s="18" t="s">
        <v>101</v>
      </c>
      <c r="C15" s="18"/>
      <c r="D15" s="18"/>
      <c r="E15" s="18"/>
      <c r="F15" s="18"/>
      <c r="G15" s="18"/>
      <c r="H15" s="18"/>
      <c r="I15" s="18"/>
      <c r="J15" s="18"/>
      <c r="K15" s="18"/>
      <c r="L15" s="18"/>
    </row>
    <row r="16" spans="1:12" ht="45">
      <c r="A16" s="18"/>
      <c r="B16" s="18" t="s">
        <v>102</v>
      </c>
      <c r="C16" s="18"/>
      <c r="D16" s="18"/>
      <c r="E16" s="18"/>
      <c r="F16" s="18"/>
      <c r="G16" s="18"/>
      <c r="H16" s="18"/>
      <c r="I16" s="18"/>
      <c r="J16" s="18"/>
      <c r="K16" s="18"/>
      <c r="L16" s="18"/>
    </row>
    <row r="17" spans="1:12" ht="30">
      <c r="A17" s="18"/>
      <c r="B17" s="18" t="s">
        <v>49</v>
      </c>
      <c r="C17" s="18"/>
      <c r="D17" s="18"/>
      <c r="E17" s="18"/>
      <c r="F17" s="18"/>
      <c r="G17" s="18"/>
      <c r="H17" s="18"/>
      <c r="I17" s="18"/>
      <c r="J17" s="18"/>
      <c r="K17" s="18"/>
      <c r="L17" s="18"/>
    </row>
    <row r="18" spans="1:12" ht="15">
      <c r="A18" s="18"/>
      <c r="B18" s="18" t="s">
        <v>23</v>
      </c>
      <c r="C18" s="18"/>
      <c r="D18" s="18"/>
      <c r="E18" s="18"/>
      <c r="F18" s="18"/>
      <c r="G18" s="18"/>
      <c r="H18" s="18"/>
      <c r="I18" s="18"/>
      <c r="J18" s="18"/>
      <c r="K18" s="18"/>
      <c r="L18" s="18"/>
    </row>
    <row r="19" spans="1:12" ht="15">
      <c r="A19" s="18"/>
      <c r="B19" s="18" t="s">
        <v>34</v>
      </c>
      <c r="C19" s="18"/>
      <c r="D19" s="18"/>
      <c r="E19" s="18"/>
      <c r="F19" s="18"/>
      <c r="G19" s="18"/>
      <c r="H19" s="18"/>
      <c r="I19" s="18"/>
      <c r="J19" s="18"/>
      <c r="K19" s="18"/>
      <c r="L19" s="18"/>
    </row>
    <row r="20" spans="1:12" ht="15">
      <c r="A20" s="18"/>
      <c r="B20" s="18" t="s">
        <v>24</v>
      </c>
      <c r="C20" s="18"/>
      <c r="D20" s="18"/>
      <c r="E20" s="18"/>
      <c r="F20" s="18"/>
      <c r="G20" s="18"/>
      <c r="H20" s="18"/>
      <c r="I20" s="18"/>
      <c r="J20" s="18"/>
      <c r="K20" s="18"/>
      <c r="L20" s="18"/>
    </row>
    <row r="21" spans="1:12" ht="45">
      <c r="A21" s="18"/>
      <c r="B21" s="18" t="s">
        <v>103</v>
      </c>
      <c r="C21" s="18"/>
      <c r="D21" s="18"/>
      <c r="E21" s="18"/>
      <c r="F21" s="18"/>
      <c r="G21" s="18"/>
      <c r="H21" s="18"/>
      <c r="I21" s="18"/>
      <c r="J21" s="18"/>
      <c r="K21" s="18"/>
      <c r="L21" s="18"/>
    </row>
    <row r="22" spans="1:12" ht="30">
      <c r="A22" s="18"/>
      <c r="B22" s="18" t="s">
        <v>50</v>
      </c>
      <c r="C22" s="18"/>
      <c r="D22" s="18"/>
      <c r="E22" s="18"/>
      <c r="F22" s="18"/>
      <c r="G22" s="18"/>
      <c r="H22" s="18"/>
      <c r="I22" s="18"/>
      <c r="J22" s="18"/>
      <c r="K22" s="18"/>
      <c r="L22" s="18"/>
    </row>
    <row r="23" spans="1:12" ht="15">
      <c r="A23" s="18"/>
      <c r="B23" s="18" t="s">
        <v>23</v>
      </c>
      <c r="C23" s="18"/>
      <c r="D23" s="18"/>
      <c r="E23" s="18"/>
      <c r="F23" s="18"/>
      <c r="G23" s="18"/>
      <c r="H23" s="18"/>
      <c r="I23" s="18"/>
      <c r="J23" s="18"/>
      <c r="K23" s="18"/>
      <c r="L23" s="18"/>
    </row>
    <row r="24" spans="1:12" ht="45">
      <c r="A24" s="18"/>
      <c r="B24" s="18" t="s">
        <v>51</v>
      </c>
      <c r="C24" s="18"/>
      <c r="D24" s="18"/>
      <c r="E24" s="18"/>
      <c r="F24" s="18"/>
      <c r="G24" s="18"/>
      <c r="H24" s="18"/>
      <c r="I24" s="18"/>
      <c r="J24" s="18"/>
      <c r="K24" s="18"/>
      <c r="L24" s="18"/>
    </row>
    <row r="26" spans="2:11" s="4" customFormat="1" ht="15.75">
      <c r="B26" s="8" t="s">
        <v>57</v>
      </c>
      <c r="K26" s="4" t="s">
        <v>58</v>
      </c>
    </row>
    <row r="28" s="4" customFormat="1" ht="15.75">
      <c r="B28" s="4" t="s">
        <v>74</v>
      </c>
    </row>
  </sheetData>
  <sheetProtection/>
  <mergeCells count="14">
    <mergeCell ref="A4:L4"/>
    <mergeCell ref="A2:L2"/>
    <mergeCell ref="A3:L3"/>
    <mergeCell ref="I11:J11"/>
    <mergeCell ref="G11:H11"/>
    <mergeCell ref="K11:L11"/>
    <mergeCell ref="A8:L8"/>
    <mergeCell ref="B10:B12"/>
    <mergeCell ref="A10:A12"/>
    <mergeCell ref="C10:L10"/>
    <mergeCell ref="C11:D11"/>
    <mergeCell ref="E11:F11"/>
    <mergeCell ref="A6:L6"/>
    <mergeCell ref="A7:L7"/>
  </mergeCells>
  <printOptions/>
  <pageMargins left="0.75" right="0.75" top="1" bottom="1" header="0.5" footer="0.5"/>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2017-10-19T09:09:39Z</cp:lastPrinted>
  <dcterms:created xsi:type="dcterms:W3CDTF">1996-10-08T23:32:33Z</dcterms:created>
  <dcterms:modified xsi:type="dcterms:W3CDTF">2017-10-19T09:09:41Z</dcterms:modified>
  <cp:category/>
  <cp:version/>
  <cp:contentType/>
  <cp:contentStatus/>
</cp:coreProperties>
</file>