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20" windowWidth="9720" windowHeight="5820" activeTab="5"/>
  </bookViews>
  <sheets>
    <sheet name="Подпр 1(+)(2)" sheetId="1" r:id="rId1"/>
    <sheet name="Планир Рез 1(+)(3)" sheetId="2" r:id="rId2"/>
    <sheet name="Методика 1(+)(4)" sheetId="3" r:id="rId3"/>
    <sheet name="Обосн 1(+)(5)" sheetId="4" r:id="rId4"/>
    <sheet name="Меропр 1(+)(6)" sheetId="5" r:id="rId5"/>
    <sheet name="Дорож 1(+)(7)" sheetId="6" r:id="rId6"/>
  </sheets>
  <definedNames>
    <definedName name="_xlnm.Print_Area" localSheetId="4">'Меропр 1(+)(6)'!$A$1:$M$69</definedName>
  </definedNames>
  <calcPr fullCalcOnLoad="1"/>
</workbook>
</file>

<file path=xl/sharedStrings.xml><?xml version="1.0" encoding="utf-8"?>
<sst xmlns="http://schemas.openxmlformats.org/spreadsheetml/2006/main" count="527" uniqueCount="182">
  <si>
    <t>Итого</t>
  </si>
  <si>
    <t>Источник финансирования</t>
  </si>
  <si>
    <t>№ п/п</t>
  </si>
  <si>
    <t>Планируемое значение показателя по годам реализации</t>
  </si>
  <si>
    <t>Задачи, направленные на достижение цели</t>
  </si>
  <si>
    <t>Средства бюджета Московской области</t>
  </si>
  <si>
    <t>Мероприятия по реализации подпрограммы</t>
  </si>
  <si>
    <t>Наименование подпрограммы</t>
  </si>
  <si>
    <t>Внебюджетные источники</t>
  </si>
  <si>
    <t>Планируемый объем финансирования на решение данной задачи (тыс.руб.)</t>
  </si>
  <si>
    <t>%</t>
  </si>
  <si>
    <t>квартир</t>
  </si>
  <si>
    <t>ед. измерения</t>
  </si>
  <si>
    <t>шт.</t>
  </si>
  <si>
    <t>Управление жилищно-коммунального хозяйства и благоустройства Администрации</t>
  </si>
  <si>
    <t>Всего, в том числе:</t>
  </si>
  <si>
    <t>Средства Федерального бюджета</t>
  </si>
  <si>
    <t>Источники
финансирования</t>
  </si>
  <si>
    <t>Срок исполнения
мероприятия</t>
  </si>
  <si>
    <t>Всего,
(тыс.руб)</t>
  </si>
  <si>
    <t>Объем финансирования по годам, (тыс.руб)</t>
  </si>
  <si>
    <t xml:space="preserve">Ответственный за выполнение мероприятия подпрограммы     </t>
  </si>
  <si>
    <t>Результаты выполнения подпрограммы</t>
  </si>
  <si>
    <t>Средства бюджета
Московской области</t>
  </si>
  <si>
    <t>01.01.2017 -
31.12.2021</t>
  </si>
  <si>
    <t>Управление жилищно- коммунального хозяйства и благоустройства Администрации</t>
  </si>
  <si>
    <t>Ремонт 2914 шт. подъездов многоквартирных домов</t>
  </si>
  <si>
    <t>1.1.1</t>
  </si>
  <si>
    <t>1.1.2</t>
  </si>
  <si>
    <t>1.1.3</t>
  </si>
  <si>
    <t>Мониторинг собираемости взносов на капитальный ремонт МКД и проведение мероприятий, направленных на повышение уровня его собираемости</t>
  </si>
  <si>
    <t>За период 2017-2021 гг. планируется осуществить ремонт квартир 36 детей-сирот</t>
  </si>
  <si>
    <t>Количественные и/или качественные показатели,
характеризующие достижение цели и решение задач</t>
  </si>
  <si>
    <t>Базовое значение
показателя (на начало
реализации
подпрограммы)</t>
  </si>
  <si>
    <t>Доля фактически отремонтированных многоквартирных домов к количеству многоквартирных домов внесенных в региональную программу капитального ремонта (ППМО № 1188/58) от 27.12.2013)</t>
  </si>
  <si>
    <t>Единица измерения</t>
  </si>
  <si>
    <t>Количество квартир детей-сирот, требующих ремонта и приведение их в соответствие со стандартами качества, обеспечивающими комфортные условия проживания</t>
  </si>
  <si>
    <t>Количество квартир участников ВОВ, требующих ремонта и приведение их в соответствие со стандартами качества, обеспечивающими комфортные условия проживания</t>
  </si>
  <si>
    <t>Наименование мероприятия подпрограммы</t>
  </si>
  <si>
    <t>Источники финансирования</t>
  </si>
  <si>
    <t>Расчет необходимых финансовых ресурсов на реализацию мероприятия</t>
  </si>
  <si>
    <t xml:space="preserve">Общий объем финансовых ресурсов, необходимых для реализации мероприятия, в том числе по годам     </t>
  </si>
  <si>
    <t>Эксплуатационные расходы, возникающие в результате реализации мероприятия</t>
  </si>
  <si>
    <t>Приложение № 2   
к муниципальной программе городского округа Химки</t>
  </si>
  <si>
    <t>Приложение № 3   
к муниципальной программе городского округа Химки</t>
  </si>
  <si>
    <t>2017 год</t>
  </si>
  <si>
    <t>Средства бюджета городского округа Химки</t>
  </si>
  <si>
    <t>№</t>
  </si>
  <si>
    <t>Наименование показателя эффективности реализации подпрограммы муниципальной</t>
  </si>
  <si>
    <t>Методика расчета показателя</t>
  </si>
  <si>
    <t>Статистические источники получения информации</t>
  </si>
  <si>
    <t>Периодичность представления</t>
  </si>
  <si>
    <r>
      <rPr>
        <b/>
        <sz val="10"/>
        <rFont val="Times New Roman"/>
        <family val="1"/>
      </rPr>
      <t xml:space="preserve">Показатель № 1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Количество домов, в которых проведен капитальный ремонт в рамках программы "Проведение капитального ремонта общего имущества в многоквартирных домах, расположенных на территории Московской области на 2014-2038 годы"</t>
    </r>
  </si>
  <si>
    <t>Оценивается динамика изменения количества домов, в которых проведен капитальный ремонт в рамках программы "Проведения капитального ремонта общего имущества в многоквартирных домах, расположенных на территории Московской области на 2014-2038 годы".                                                                                           Методика расчета показателя:                                                                          Количественный показатель.                                                                      N = Количество домов (единиц), в которых проведен капитальный ремонт в многоквартирных домах, расположенных на территории городского округа Химки"</t>
  </si>
  <si>
    <t>Соглашение с Фондом капитального ремонта Московской области</t>
  </si>
  <si>
    <t>Ежеквартально</t>
  </si>
  <si>
    <r>
      <rPr>
        <b/>
        <sz val="10"/>
        <rFont val="Times New Roman"/>
        <family val="1"/>
      </rPr>
      <t xml:space="preserve">Показатель № 2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Количество подъездов многоквартирных домов, приведенных в надлежащее состояние</t>
    </r>
  </si>
  <si>
    <t>Оценивается динамика изменения количества подъездов многоквартирных домов приведенных в надлежайшее состояние на территории городского округа Химки.                                              Методика расчета показателя:                                                 Количественный показатель.                                                                      N = Количество подъездов многоквартирных домов приведенных в надлежайшее состояние на территории городского округа Химки</t>
  </si>
  <si>
    <t>Форма КС-2 муниципального контракта</t>
  </si>
  <si>
    <r>
      <rPr>
        <b/>
        <sz val="10"/>
        <rFont val="Times New Roman"/>
        <family val="1"/>
      </rPr>
      <t xml:space="preserve">Показатель № 3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Доля фактически отремонтированных многоквартирных домов к количеству многоквартирных домов, внесенных в региональную программу капитального ремонта (ППМО №1188/58 от 27.12.2013)</t>
    </r>
  </si>
  <si>
    <t>Оценивается динамика изменения доли фактически отремонтированных многоквартирных домов к количеству многоквартирных домов внесенных в региональную программу капитального ремонта (ППМО №1188/58 от 27.12.2013).           Методика расчета показателя:                                              Рассчитывается по формуле:                                                                 ΔN = N/Nп*100% , где:                                                                                    N = Количество домов (единиц), в которых проведен капитальный ремонт в многоквартирных домах, расположенных на территории городского округа Химки".                                                                          Nп = общее количество домов (единиц), в которых запланирован капитальный ремонт в многоквартирных домах, включенных в региональную программу капитального ремонта (ППМО №1188/58 от 27.12.2013), расположенных на территории городского округа Химки"</t>
  </si>
  <si>
    <r>
      <rPr>
        <b/>
        <sz val="10"/>
        <rFont val="Times New Roman"/>
        <family val="1"/>
      </rPr>
      <t xml:space="preserve">Показатель № 4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Уровень собираемости взносов на капитальный ремонт</t>
    </r>
  </si>
  <si>
    <t>Оценивается уровень собираемости взносов на капитальный ремонт в городском округе Химки.                                              Методика расчета показателя:                                                            Определяется как процентное соотношение фактического уровня оплаты, поступившей в НО «Фонд капитального ремонта общего имущества многоквартирных домов» Московской области в отчётный период, к размеру взноса за капитальный ремонт - 8 руб. 30 коп. на один кв. метр общей площади помещения, принадлежащего собственнику такого помещения, умноженному на сумму площади домового фонда городского округа Химки</t>
  </si>
  <si>
    <t>Оборотная ведомость в разрезе поставщиков по начислениям и фактической оплате коммунальных услуг Управления ЕИРЦ "Химки"ООО "МосОблЕИРЦ"</t>
  </si>
  <si>
    <r>
      <rPr>
        <b/>
        <sz val="10"/>
        <rFont val="Times New Roman"/>
        <family val="1"/>
      </rPr>
      <t xml:space="preserve">Показатель № 5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Количество квартир участников ВОВ, требующих ремонта, и приведение их в соответствие со стандартами качества, обеспечивающими комфортные условия проживания</t>
    </r>
  </si>
  <si>
    <t>Оценивается значение количества квартир участников ВОВ, требующих ремонта и приведение их в соответствие со стандартами качества, обеспечивающими комфортные условия проживания.                                                                                          Методика расчета показателя:                                                                   Количественный показатель.                                                                      KVв = количество квартир участников ВОВ, в которых проведен ремонт в соответствие со стандартами качества, обеспечивающими комфортные условия проживания</t>
  </si>
  <si>
    <r>
      <rPr>
        <b/>
        <sz val="10"/>
        <rFont val="Times New Roman"/>
        <family val="1"/>
      </rPr>
      <t xml:space="preserve">Показатель № 6  </t>
    </r>
    <r>
      <rPr>
        <sz val="10"/>
        <rFont val="Times New Roman"/>
        <family val="1"/>
      </rPr>
      <t xml:space="preserve">                                                                                                               Количество квартир детей-сирот, требующих ремонта, и приведение их в соответствие со стандартами качества, обеспечивающими комфортные условия проживания</t>
    </r>
  </si>
  <si>
    <t>Оценивается значение количества квартир детей-сирот, требующих ремонта и приведение их в соответствие со стандартами качества, обеспечивающими комфортные условия проживания.                                                                                                   Методика расчета показателя:                                                         Количественный показатель.                                                                        KVс = количество квартир детей-сирот, в которых проведен ремонт в соответствие со стандартами качества, обеспечивающими комфортные условия проживания</t>
  </si>
  <si>
    <t>№
п/п</t>
  </si>
  <si>
    <t>Перечень стандартных процедур, обеспечивающих выполнение основного мероприятия, с указанием предельных сроков их исполнения</t>
  </si>
  <si>
    <t>Ответственный исполнитель (управление, отдел, должность, ФИО)</t>
  </si>
  <si>
    <t>Планируемый результат исполнения</t>
  </si>
  <si>
    <t>I квартал</t>
  </si>
  <si>
    <t>II квартал</t>
  </si>
  <si>
    <t>III квартал</t>
  </si>
  <si>
    <t>IV квартал</t>
  </si>
  <si>
    <t>Софинансирование региональной программы Московской области "Проведение капитального ремонта общего имущества в многоквартирных домах, расположенных на территории Московской области, на 2014-2038 годы" 25% от объемов предусмотренных региональным оператором</t>
  </si>
  <si>
    <t xml:space="preserve"> +</t>
  </si>
  <si>
    <t>Проведение капитального ремонта общего имущества многоквартирных домов в 2017 году в программу вошли 102 МКД, Ремонт 785 шт. подъездов многоквартирных домов</t>
  </si>
  <si>
    <t>Заместитель Главы Администрации городского округа</t>
  </si>
  <si>
    <t>Проведение процедуры закупок для муниципальных нужд в рамках плана закупок Управления жилищно-коммунального хозяйства и благоустройства Администрации городского округа Химки</t>
  </si>
  <si>
    <t>Муниципальный заказчик</t>
  </si>
  <si>
    <t>Наименование задачи</t>
  </si>
  <si>
    <t>Отчетный (базовый) период</t>
  </si>
  <si>
    <t>2018 год</t>
  </si>
  <si>
    <t>2019 год</t>
  </si>
  <si>
    <t>2020 год</t>
  </si>
  <si>
    <t>2021 год</t>
  </si>
  <si>
    <t>Источник финансирования подпрограммы по годам реализации и главным распорядителям бюджетных средств, в том числе по годам:</t>
  </si>
  <si>
    <t xml:space="preserve">Главный распорядитель </t>
  </si>
  <si>
    <t>Расходы (тыс. рублей)</t>
  </si>
  <si>
    <t xml:space="preserve">Планируемые результаты  реализации подпрограммы </t>
  </si>
  <si>
    <t>Задача 1</t>
  </si>
  <si>
    <t>Создание благоприятных условий для проживания граждан в многоквартирных домах, расположенных на территории Московской области</t>
  </si>
  <si>
    <r>
      <t xml:space="preserve">Показатель 1   
</t>
    </r>
    <r>
      <rPr>
        <sz val="11"/>
        <color indexed="8"/>
        <rFont val="Times New Roman"/>
        <family val="1"/>
      </rPr>
      <t xml:space="preserve">Количество домов, в которых проведен капитальный ремонт в рамках программы "Проведение капитального ремонта общего имущества в многоквартирных домах, расположенных на территории Московской области на 2014-2038 годы" </t>
    </r>
  </si>
  <si>
    <r>
      <t xml:space="preserve">Показатель 2 </t>
    </r>
    <r>
      <rPr>
        <sz val="11"/>
        <color indexed="8"/>
        <rFont val="Times New Roman"/>
        <family val="1"/>
      </rPr>
      <t xml:space="preserve">
Количество подъездов многоквартирных домов, приведенных в надлежащее состояние</t>
    </r>
  </si>
  <si>
    <r>
      <t xml:space="preserve">Показатель 3 
</t>
    </r>
    <r>
      <rPr>
        <sz val="11"/>
        <color indexed="8"/>
        <rFont val="Times New Roman"/>
        <family val="1"/>
      </rPr>
      <t>Доля фактически отремонтированных многоквартирных домов к количеству многоквартирных домов, внесенных в региональную программу капитального ремонта (ППМО №1188/58 от 27.12.2013)</t>
    </r>
  </si>
  <si>
    <r>
      <t xml:space="preserve">Показатель 4 
</t>
    </r>
    <r>
      <rPr>
        <sz val="11"/>
        <color indexed="8"/>
        <rFont val="Times New Roman"/>
        <family val="1"/>
      </rPr>
      <t>Количество квартир участников ВОВ, требующих ремонта, и приведение их в соответствие со стандартами качества, обеспечивающими комфортные условия проживания квартир</t>
    </r>
  </si>
  <si>
    <r>
      <t>Показатель 5</t>
    </r>
    <r>
      <rPr>
        <sz val="11"/>
        <color indexed="8"/>
        <rFont val="Times New Roman"/>
        <family val="1"/>
      </rPr>
      <t xml:space="preserve">  
Количество квартир детей-сирот, требующих ремонта, и приведение их в соответствие со стандартами качества, обеспечивающими комфортные условия проживания</t>
    </r>
  </si>
  <si>
    <r>
      <t xml:space="preserve">Показатель 6
</t>
    </r>
    <r>
      <rPr>
        <sz val="11"/>
        <color indexed="8"/>
        <rFont val="Times New Roman"/>
        <family val="1"/>
      </rPr>
      <t>Уровень собираемости взносов на капитальный ремонт</t>
    </r>
  </si>
  <si>
    <t>─</t>
  </si>
  <si>
    <t>Приложение № 4   
к муниципальной программе городского округа Химки</t>
  </si>
  <si>
    <t>Приложение № 6   
к муниципальной программе городского округа Химки</t>
  </si>
  <si>
    <r>
      <rPr>
        <b/>
        <sz val="10"/>
        <color indexed="8"/>
        <rFont val="Times New Roman"/>
        <family val="1"/>
      </rPr>
      <t>Задача 1.</t>
    </r>
    <r>
      <rPr>
        <sz val="10"/>
        <color indexed="8"/>
        <rFont val="Times New Roman"/>
        <family val="1"/>
      </rPr>
      <t xml:space="preserve"> Выполнение планов реализации региональной
программы капитального ремонта Московской области</t>
    </r>
  </si>
  <si>
    <t>Приложение № 7   
к муниципальной программе городского округа Химки</t>
  </si>
  <si>
    <r>
      <rPr>
        <b/>
        <sz val="10"/>
        <color indexed="8"/>
        <rFont val="Times New Roman"/>
        <family val="1"/>
      </rPr>
      <t>Задача 2.</t>
    </r>
    <r>
      <rPr>
        <sz val="10"/>
        <color indexed="8"/>
        <rFont val="Times New Roman"/>
        <family val="1"/>
      </rPr>
      <t xml:space="preserve"> Приведение квартир, находящихся в муниципальной собственности, в надлежащее состояние</t>
    </r>
  </si>
  <si>
    <t>Задача 2</t>
  </si>
  <si>
    <t>Паспорт подпрограммы «Капитальный ремонт» муниципальной программы городского округа Химки Московской области «Развитие жилищно-коммунального хозяйства городского округа Химки» на 2017-2021 годы</t>
  </si>
  <si>
    <t xml:space="preserve"> «Развитие жилищно-коммунального хозяйства городского округа Химки»</t>
  </si>
  <si>
    <t>«Развитие жилищно-коммунального хозяйства городского округа Химки»</t>
  </si>
  <si>
    <t>Перечень мероприятий подпрограммы «Капитальный ремонт» муниципальной программы городского округа Химки Московской области «Развитие жилищно-коммунального хозяйства городского округа Химки» на 2017-2021 годы</t>
  </si>
  <si>
    <t>Планируемые результаты реализации подпрограммы «Капитальный ремонт» муниципальной программы городского округа Химки Московской области «Развитие жилищно-коммунального хозяйства городского округа Химки» на 2017-2021 годы</t>
  </si>
  <si>
    <t>Обоснование финансовых ресурсов, необходимых для реализации подпрограммы «Капитальный ремонт» муниципальной программы городского округа Химки Московской области «Развитие жилищно-коммунального хозяйства городского округа Химки» на 2017-2021 годы</t>
  </si>
  <si>
    <t>Капитальный ремонт</t>
  </si>
  <si>
    <t>Методика расчета значений показателей эффективности реализации подпрограммы «Капитальный ремонт» муниципальной программы городского округа Химки Московской области «Развитие жилищно-коммунального хозяйства городского округа Химки» на 2017-2021 годы</t>
  </si>
  <si>
    <t>«Дорожная карта» по выполнению основного мероприятия «Создание благоприятных условий для проживания граждан в многоквартирных домах, расположенных на территории Московской области», подпрограммы «Капитальный ремонт» муниципальной программы городского округа Химки Московской области «Развитие жилищно-коммунального хозяйства городского округа Химки» на 2017-2021 годы</t>
  </si>
  <si>
    <t>Основное мероприятие 1. Создание благоприятных условий для проживания граждан в многоквартирных домах, расположенных на территории Московской области</t>
  </si>
  <si>
    <t>За 2017 год планируется осуществить ремонт многоквартирного дома по ул. Лавочкина, д. 17</t>
  </si>
  <si>
    <t>Разработка ТЗК по многоквартирным домам на предмет аварийности за период 2017-2021 гг.</t>
  </si>
  <si>
    <t>За период 2017-2021 гг. планируется отремонтировать лифты в многоквартирных домах</t>
  </si>
  <si>
    <t>Приведение квартир, находящихся в муниципальной собственности, в надлежащее состояние</t>
  </si>
  <si>
    <t>Объем
финансирования в 2016 году
(тыс. руб)</t>
  </si>
  <si>
    <t>Взнос на капитальный ремонт общего имущества за помещения, находящиеся в муниципальной
собственности</t>
  </si>
  <si>
    <t>Софинансирование региональной программы Московской области "Проведение капитального ремонта общего имущества в многоквартирных домах, расположенных на территории Московской области, на 2014-2038 годы"</t>
  </si>
  <si>
    <t>Разработка ТЗК по многоквартирным домам на предмет аварийности</t>
  </si>
  <si>
    <t>Ремонт многоквартирного дома по ул. Лавочкина, д. 17</t>
  </si>
  <si>
    <t>По данным Комитета по управлению имуществом</t>
  </si>
  <si>
    <t>Софинансирование 25% от объемов предусмотренных региональным оператором</t>
  </si>
  <si>
    <t>1.1.1 Взнос на капитальный ремонт общего имущества за помещения, находящиеся в муниципальной
собственности</t>
  </si>
  <si>
    <t>2.1.5</t>
  </si>
  <si>
    <t>2.1.6</t>
  </si>
  <si>
    <t>2.1.7</t>
  </si>
  <si>
    <t>2.1.8</t>
  </si>
  <si>
    <t>2.1.9</t>
  </si>
  <si>
    <t>2.1.10</t>
  </si>
  <si>
    <t>1.1.2 Софинансирование региональной программы Московской области "Проведение капитального ремонта общего имущества в многоквартирных домах, расположенных на территории Московской области, на 2014-2038 годы"</t>
  </si>
  <si>
    <t>2.1.9 Разработка ТЗК по многоквартирным домам на предмет аварийности</t>
  </si>
  <si>
    <t>2.1.10 Ремонт многоквартирного дома по ул. Лавочкина, д. 17</t>
  </si>
  <si>
    <t>Комитет по управлению имуществом Администрации</t>
  </si>
  <si>
    <t>Стоимость рассчитана на основании проектно-сметных документаций</t>
  </si>
  <si>
    <t xml:space="preserve">Расчет на основании дефектных ведомостей, с соответствующими расценками на текущий год </t>
  </si>
  <si>
    <t>Управление жилищно-коммунального хозяйства и благоустройства Администрации,
Комитет по управлению имуществом Администрации</t>
  </si>
  <si>
    <t>Приложение № 5  
к муниципальной программе городского округа Химки</t>
  </si>
  <si>
    <t>Расчет на основании дефектных ведомостей, с соответствующими расценками на текущий год.           
9 шт. - кол-во квартир участников ВОВ, требующих капитального ремонта в 2017 г.                                  
7 шт. - в 2018 г.                               
7 шт. - в 2019 г.                               
7 шт. - в 2020 г.
7 шт. - в 2021 г.</t>
  </si>
  <si>
    <t>Расчет на основании дефектных ведомостей, с соответствующими расценками на текущий год.                 
9 шт. - кол-во квартир детей-сирот, требующих капитального ремонта в 2017 г.                                               
8 шт. - в 2018 г.                                    
7 шт. - в 2019 г.                                      
7 шт. - в 2020 г.                                         
7 шт. - в 2021 г.</t>
  </si>
  <si>
    <t>Количество домов, в которых проведен капитальный ремонт в рамках программы
"Проведения капитального ремонта общего имущества в многоквартирных домах,
расположенных на территории Московской области на 2014-2038 годы"</t>
  </si>
  <si>
    <t>Количество подъездов многоквартирных домов приведенных в надлежащие состяние</t>
  </si>
  <si>
    <t>Уровень собираемости взносов на капитальный ремонт</t>
  </si>
  <si>
    <t>Субсидия из бюджета Московской области на ремонт подъездов многоквартирных домов</t>
  </si>
  <si>
    <t>Расходы на ремонт квартир участников ВОВ</t>
  </si>
  <si>
    <t>Расходы на ремонт квартир детей-сирот</t>
  </si>
  <si>
    <t>Расходы на ремонт лифтов в многоквартирных домах</t>
  </si>
  <si>
    <t>Мониторинг собираемости взносов на капитальный тремонт МКД и проведение мероприятий, направленных на повышение уровня его собираемости</t>
  </si>
  <si>
    <t>2.1.5 Расходы на ремонт квартир участников ВОВ</t>
  </si>
  <si>
    <t>2.1.6 Расходы на ремонт квартир детей-сирот</t>
  </si>
  <si>
    <t>2.1.7 Расходы на ремонт лифтов в многоквартирных домах</t>
  </si>
  <si>
    <t>1.1.4</t>
  </si>
  <si>
    <t>1.1.3 Субсидия из бюджета Московской области на ремонт подъездов многоквартирных домов</t>
  </si>
  <si>
    <t>Кредиторская задолженность по оплате взноса на капитальный ремонт общего имущества, находящегося в муниципальной собственности</t>
  </si>
  <si>
    <t>________________/Г.Л. Лапидус/</t>
  </si>
  <si>
    <t xml:space="preserve">Начальник Управления ЖКХиБ Администрации городского округа Химки 
И.А. Варакин </t>
  </si>
  <si>
    <t>Начальник Управления ЖКХиБ Администрации городского округа Химки 
И.А. Варакин</t>
  </si>
  <si>
    <t>Всего</t>
  </si>
  <si>
    <t xml:space="preserve">Всего: </t>
  </si>
  <si>
    <t>2017 г.</t>
  </si>
  <si>
    <t>2018 г.</t>
  </si>
  <si>
    <t>2019 г.</t>
  </si>
  <si>
    <t>2020 г.</t>
  </si>
  <si>
    <t>2021 г.</t>
  </si>
  <si>
    <t>2.1.8 Кредиторская задолженность по оплате взноса на капитальный ремонт общего имущества, находящегося в муниципальной собственности</t>
  </si>
  <si>
    <t>ИТОГО ПО ПОДПРОГРАММЕ:</t>
  </si>
  <si>
    <t>2017-2021</t>
  </si>
  <si>
    <r>
      <rPr>
        <b/>
        <sz val="11"/>
        <color indexed="8"/>
        <rFont val="Times New Roman"/>
        <family val="1"/>
      </rPr>
      <t>Основное мероприятие</t>
    </r>
    <r>
      <rPr>
        <sz val="11"/>
        <color indexed="8"/>
        <rFont val="Times New Roman"/>
        <family val="1"/>
      </rPr>
      <t xml:space="preserve">
1.1 Создание благоприятных условий для проживания граждан в многоквартирных домах, расположенных на территории Московской области</t>
    </r>
  </si>
  <si>
    <r>
      <rPr>
        <b/>
        <sz val="11"/>
        <color indexed="8"/>
        <rFont val="Times New Roman"/>
        <family val="1"/>
      </rPr>
      <t>Подпрограмма</t>
    </r>
    <r>
      <rPr>
        <sz val="11"/>
        <color indexed="8"/>
        <rFont val="Times New Roman"/>
        <family val="1"/>
      </rPr>
      <t xml:space="preserve">
Капитальный ремонт</t>
    </r>
  </si>
  <si>
    <t xml:space="preserve">Ремонт лифтов в многоквартирных домах на основании дефектных ведомостей.                                                      
Ремонт многоквартирного дома по                          ул. Лавочкина, д. 1         </t>
  </si>
  <si>
    <r>
      <rPr>
        <b/>
        <sz val="11"/>
        <color indexed="8"/>
        <rFont val="Times New Roman"/>
        <family val="1"/>
      </rPr>
      <t>Задача 1.</t>
    </r>
    <r>
      <rPr>
        <sz val="11"/>
        <color indexed="8"/>
        <rFont val="Times New Roman"/>
        <family val="1"/>
      </rPr>
      <t xml:space="preserve"> Выполнение планов реализации региональной программы капитального ремонта Московской области, тыс. руб.</t>
    </r>
  </si>
  <si>
    <r>
      <rPr>
        <b/>
        <sz val="11"/>
        <color indexed="8"/>
        <rFont val="Times New Roman"/>
        <family val="1"/>
      </rPr>
      <t>Задача 2.</t>
    </r>
    <r>
      <rPr>
        <sz val="11"/>
        <color indexed="8"/>
        <rFont val="Times New Roman"/>
        <family val="1"/>
      </rPr>
      <t xml:space="preserve"> Приведение квартир, находящихся в муниципальной собственности, в надлежащее состояние, тыс. руб.</t>
    </r>
  </si>
  <si>
    <t>Проведение капитального ремонта общего имущества в 344 многоквартирных домах</t>
  </si>
  <si>
    <t>Выполнение капитального ремонта в 344 многоквартирных домах, согласно утвержденному плану</t>
  </si>
  <si>
    <t>За период 2017-2021 гг. планируется осуществить ремонт 37 квартир участников ВОВ</t>
  </si>
  <si>
    <t>Погашение кредиторской задолженности  по оплате взноса на капитальный ремонт общего имущества, находящегося в муниципальной собственности</t>
  </si>
  <si>
    <t xml:space="preserve">Осуществление ремонта 9 квартир участников ВОВ и 8 квартир детей-сирот.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</si>
</sst>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0.0"/>
    <numFmt numFmtId="194" formatCode="#,##0_р_."/>
    <numFmt numFmtId="195" formatCode="#,##0_ ;\-#,##0\ "/>
    <numFmt numFmtId="196" formatCode="#,##0.00_ ;\-#,##0.00\ "/>
    <numFmt numFmtId="197" formatCode="#,##0.0_ ;\-#,##0.0\ "/>
  </numFmts>
  <fonts count="56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4" fontId="50" fillId="0" borderId="10" xfId="0" applyNumberFormat="1" applyFont="1" applyFill="1" applyBorder="1" applyAlignment="1">
      <alignment horizontal="center" vertical="center" wrapText="1"/>
    </xf>
    <xf numFmtId="4" fontId="50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center" wrapText="1"/>
    </xf>
    <xf numFmtId="4" fontId="50" fillId="0" borderId="12" xfId="0" applyNumberFormat="1" applyFont="1" applyFill="1" applyBorder="1" applyAlignment="1">
      <alignment horizontal="center" vertical="center" wrapText="1"/>
    </xf>
    <xf numFmtId="4" fontId="50" fillId="0" borderId="13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vertical="center" wrapText="1"/>
    </xf>
    <xf numFmtId="0" fontId="52" fillId="0" borderId="12" xfId="0" applyFont="1" applyFill="1" applyBorder="1" applyAlignment="1">
      <alignment horizontal="center" vertical="center" wrapText="1"/>
    </xf>
    <xf numFmtId="3" fontId="50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top" wrapText="1"/>
    </xf>
    <xf numFmtId="195" fontId="7" fillId="0" borderId="12" xfId="0" applyNumberFormat="1" applyFont="1" applyFill="1" applyBorder="1" applyAlignment="1">
      <alignment horizontal="center" vertical="center" wrapText="1"/>
    </xf>
    <xf numFmtId="195" fontId="4" fillId="0" borderId="12" xfId="0" applyNumberFormat="1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left" vertical="top" wrapText="1"/>
    </xf>
    <xf numFmtId="4" fontId="5" fillId="0" borderId="13" xfId="0" applyNumberFormat="1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3" fillId="0" borderId="0" xfId="0" applyFont="1" applyFill="1" applyBorder="1" applyAlignment="1">
      <alignment/>
    </xf>
    <xf numFmtId="3" fontId="5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3" fontId="52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52" fillId="0" borderId="14" xfId="0" applyFont="1" applyFill="1" applyBorder="1" applyAlignment="1">
      <alignment horizontal="left" vertical="top" wrapText="1" indent="3"/>
    </xf>
    <xf numFmtId="195" fontId="52" fillId="0" borderId="15" xfId="0" applyNumberFormat="1" applyFont="1" applyFill="1" applyBorder="1" applyAlignment="1">
      <alignment horizontal="right" vertical="top" wrapText="1" indent="3"/>
    </xf>
    <xf numFmtId="0" fontId="4" fillId="0" borderId="0" xfId="0" applyFont="1" applyFill="1" applyBorder="1" applyAlignment="1">
      <alignment/>
    </xf>
    <xf numFmtId="0" fontId="50" fillId="0" borderId="14" xfId="0" applyFont="1" applyFill="1" applyBorder="1" applyAlignment="1">
      <alignment horizontal="left" vertical="top" wrapText="1" indent="3"/>
    </xf>
    <xf numFmtId="195" fontId="50" fillId="0" borderId="15" xfId="0" applyNumberFormat="1" applyFont="1" applyFill="1" applyBorder="1" applyAlignment="1">
      <alignment horizontal="right" vertical="top" wrapText="1" indent="3"/>
    </xf>
    <xf numFmtId="0" fontId="50" fillId="0" borderId="16" xfId="0" applyFont="1" applyFill="1" applyBorder="1" applyAlignment="1">
      <alignment horizontal="left" vertical="top" wrapText="1" indent="3"/>
    </xf>
    <xf numFmtId="195" fontId="52" fillId="0" borderId="17" xfId="0" applyNumberFormat="1" applyFont="1" applyFill="1" applyBorder="1" applyAlignment="1">
      <alignment horizontal="right" vertical="top" wrapText="1" indent="3"/>
    </xf>
    <xf numFmtId="195" fontId="50" fillId="0" borderId="11" xfId="0" applyNumberFormat="1" applyFont="1" applyFill="1" applyBorder="1" applyAlignment="1">
      <alignment horizontal="right" vertical="top" wrapText="1" indent="3"/>
    </xf>
    <xf numFmtId="0" fontId="0" fillId="0" borderId="0" xfId="0" applyFill="1" applyAlignment="1">
      <alignment horizontal="left" vertical="top"/>
    </xf>
    <xf numFmtId="0" fontId="50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54" fillId="0" borderId="12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/>
    </xf>
    <xf numFmtId="3" fontId="51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3" fontId="1" fillId="0" borderId="18" xfId="0" applyNumberFormat="1" applyFont="1" applyFill="1" applyBorder="1" applyAlignment="1">
      <alignment horizontal="center" vertical="center" wrapText="1"/>
    </xf>
    <xf numFmtId="3" fontId="12" fillId="0" borderId="19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right" vertical="top"/>
    </xf>
    <xf numFmtId="0" fontId="50" fillId="0" borderId="12" xfId="0" applyFont="1" applyFill="1" applyBorder="1" applyAlignment="1">
      <alignment horizontal="center" vertical="top" wrapText="1" shrinkToFi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right" wrapText="1" shrinkToFit="1"/>
    </xf>
    <xf numFmtId="0" fontId="55" fillId="0" borderId="0" xfId="0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wrapText="1"/>
    </xf>
    <xf numFmtId="0" fontId="50" fillId="0" borderId="18" xfId="0" applyFont="1" applyFill="1" applyBorder="1" applyAlignment="1">
      <alignment horizontal="left" vertical="center" wrapText="1"/>
    </xf>
    <xf numFmtId="0" fontId="50" fillId="0" borderId="19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left" vertical="top" wrapText="1"/>
    </xf>
    <xf numFmtId="0" fontId="50" fillId="0" borderId="21" xfId="0" applyFont="1" applyFill="1" applyBorder="1" applyAlignment="1">
      <alignment horizontal="left" vertical="top" wrapText="1"/>
    </xf>
    <xf numFmtId="0" fontId="50" fillId="0" borderId="13" xfId="0" applyFont="1" applyFill="1" applyBorder="1" applyAlignment="1">
      <alignment horizontal="left" vertical="top" wrapText="1"/>
    </xf>
    <xf numFmtId="0" fontId="50" fillId="0" borderId="20" xfId="0" applyFont="1" applyFill="1" applyBorder="1" applyAlignment="1">
      <alignment horizontal="center"/>
    </xf>
    <xf numFmtId="0" fontId="50" fillId="0" borderId="21" xfId="0" applyFont="1" applyFill="1" applyBorder="1" applyAlignment="1">
      <alignment horizontal="center"/>
    </xf>
    <xf numFmtId="0" fontId="50" fillId="0" borderId="13" xfId="0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/>
    </xf>
    <xf numFmtId="0" fontId="52" fillId="0" borderId="18" xfId="0" applyFont="1" applyFill="1" applyBorder="1" applyAlignment="1">
      <alignment horizontal="left" vertical="center" wrapText="1"/>
    </xf>
    <xf numFmtId="0" fontId="52" fillId="0" borderId="19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  <xf numFmtId="4" fontId="1" fillId="0" borderId="20" xfId="0" applyNumberFormat="1" applyFont="1" applyFill="1" applyBorder="1" applyAlignment="1">
      <alignment horizontal="center" vertical="top"/>
    </xf>
    <xf numFmtId="4" fontId="1" fillId="0" borderId="13" xfId="0" applyNumberFormat="1" applyFont="1" applyFill="1" applyBorder="1" applyAlignment="1">
      <alignment horizontal="center" vertical="top"/>
    </xf>
    <xf numFmtId="4" fontId="1" fillId="0" borderId="12" xfId="0" applyNumberFormat="1" applyFont="1" applyFill="1" applyBorder="1" applyAlignment="1">
      <alignment horizontal="center" vertical="top"/>
    </xf>
    <xf numFmtId="4" fontId="1" fillId="0" borderId="21" xfId="0" applyNumberFormat="1" applyFont="1" applyFill="1" applyBorder="1" applyAlignment="1">
      <alignment horizontal="center" vertical="top"/>
    </xf>
    <xf numFmtId="0" fontId="10" fillId="0" borderId="18" xfId="0" applyFont="1" applyFill="1" applyBorder="1" applyAlignment="1">
      <alignment horizontal="left" vertical="top" wrapText="1"/>
    </xf>
    <xf numFmtId="0" fontId="10" fillId="0" borderId="19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top" wrapText="1"/>
    </xf>
    <xf numFmtId="0" fontId="50" fillId="0" borderId="12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top"/>
    </xf>
    <xf numFmtId="0" fontId="3" fillId="0" borderId="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center" vertical="top" wrapText="1"/>
    </xf>
    <xf numFmtId="4" fontId="1" fillId="0" borderId="21" xfId="0" applyNumberFormat="1" applyFont="1" applyFill="1" applyBorder="1" applyAlignment="1">
      <alignment horizontal="center" vertical="top" wrapText="1"/>
    </xf>
    <xf numFmtId="4" fontId="1" fillId="0" borderId="13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 vertical="top" wrapText="1"/>
    </xf>
    <xf numFmtId="0" fontId="3" fillId="0" borderId="0" xfId="0" applyFont="1" applyFill="1" applyBorder="1" applyAlignment="1">
      <alignment horizontal="center" wrapText="1"/>
    </xf>
    <xf numFmtId="0" fontId="52" fillId="0" borderId="20" xfId="0" applyFont="1" applyFill="1" applyBorder="1" applyAlignment="1">
      <alignment horizontal="left" vertical="top" wrapText="1"/>
    </xf>
    <xf numFmtId="0" fontId="52" fillId="0" borderId="21" xfId="0" applyFont="1" applyFill="1" applyBorder="1" applyAlignment="1">
      <alignment horizontal="left" vertical="top" wrapText="1"/>
    </xf>
    <xf numFmtId="0" fontId="52" fillId="0" borderId="20" xfId="0" applyFont="1" applyFill="1" applyBorder="1" applyAlignment="1">
      <alignment horizontal="center" vertical="center" wrapText="1"/>
    </xf>
    <xf numFmtId="0" fontId="52" fillId="0" borderId="2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50" fillId="0" borderId="20" xfId="0" applyFont="1" applyFill="1" applyBorder="1" applyAlignment="1">
      <alignment horizontal="center" vertical="center" wrapText="1"/>
    </xf>
    <xf numFmtId="0" fontId="50" fillId="0" borderId="21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14" fontId="50" fillId="0" borderId="20" xfId="0" applyNumberFormat="1" applyFont="1" applyFill="1" applyBorder="1" applyAlignment="1">
      <alignment horizontal="left" vertical="top" wrapText="1"/>
    </xf>
    <xf numFmtId="0" fontId="52" fillId="0" borderId="13" xfId="0" applyFont="1" applyFill="1" applyBorder="1" applyAlignment="1">
      <alignment horizontal="left" vertical="top" wrapText="1"/>
    </xf>
    <xf numFmtId="0" fontId="50" fillId="0" borderId="13" xfId="0" applyFont="1" applyFill="1" applyBorder="1" applyAlignment="1">
      <alignment horizontal="center" vertical="center" wrapText="1"/>
    </xf>
    <xf numFmtId="1" fontId="54" fillId="0" borderId="12" xfId="0" applyNumberFormat="1" applyFont="1" applyFill="1" applyBorder="1" applyAlignment="1">
      <alignment horizontal="center" vertical="center" wrapText="1"/>
    </xf>
    <xf numFmtId="1" fontId="51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left" vertical="top" wrapText="1"/>
    </xf>
    <xf numFmtId="0" fontId="54" fillId="0" borderId="12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169" fontId="4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2">
      <selection activeCell="K10" sqref="K10"/>
    </sheetView>
  </sheetViews>
  <sheetFormatPr defaultColWidth="9.140625" defaultRowHeight="12.75"/>
  <cols>
    <col min="1" max="1" width="46.8515625" style="31" customWidth="1"/>
    <col min="2" max="2" width="16.00390625" style="31" customWidth="1"/>
    <col min="3" max="3" width="21.421875" style="31" customWidth="1"/>
    <col min="4" max="4" width="24.00390625" style="31" customWidth="1"/>
    <col min="5" max="9" width="12.7109375" style="31" customWidth="1"/>
    <col min="10" max="10" width="16.8515625" style="31" customWidth="1"/>
    <col min="11" max="16384" width="9.140625" style="31" customWidth="1"/>
  </cols>
  <sheetData>
    <row r="1" spans="4:10" ht="31.5" customHeight="1">
      <c r="D1" s="32"/>
      <c r="E1" s="73" t="s">
        <v>43</v>
      </c>
      <c r="F1" s="73"/>
      <c r="G1" s="73"/>
      <c r="H1" s="73"/>
      <c r="I1" s="73"/>
      <c r="J1" s="73"/>
    </row>
    <row r="2" spans="4:10" ht="15.75">
      <c r="D2" s="69" t="s">
        <v>108</v>
      </c>
      <c r="E2" s="69"/>
      <c r="F2" s="69"/>
      <c r="G2" s="69"/>
      <c r="H2" s="69"/>
      <c r="I2" s="69"/>
      <c r="J2" s="69"/>
    </row>
    <row r="3" spans="1:10" s="33" customFormat="1" ht="31.5" customHeight="1">
      <c r="A3" s="74" t="s">
        <v>107</v>
      </c>
      <c r="B3" s="74"/>
      <c r="C3" s="74"/>
      <c r="D3" s="74"/>
      <c r="E3" s="74"/>
      <c r="F3" s="74"/>
      <c r="G3" s="74"/>
      <c r="H3" s="74"/>
      <c r="I3" s="74"/>
      <c r="J3" s="74"/>
    </row>
    <row r="4" spans="1:10" s="33" customFormat="1" ht="15.75">
      <c r="A4" s="75"/>
      <c r="B4" s="75"/>
      <c r="C4" s="75"/>
      <c r="D4" s="75"/>
      <c r="E4" s="75"/>
      <c r="F4" s="75"/>
      <c r="G4" s="75"/>
      <c r="H4" s="75"/>
      <c r="I4" s="75"/>
      <c r="J4" s="75"/>
    </row>
    <row r="5" spans="1:10" ht="15.75">
      <c r="A5" s="18" t="s">
        <v>81</v>
      </c>
      <c r="B5" s="76" t="s">
        <v>14</v>
      </c>
      <c r="C5" s="77"/>
      <c r="D5" s="77"/>
      <c r="E5" s="77"/>
      <c r="F5" s="77"/>
      <c r="G5" s="77"/>
      <c r="H5" s="77"/>
      <c r="I5" s="77"/>
      <c r="J5" s="78"/>
    </row>
    <row r="6" spans="1:10" ht="15.75">
      <c r="A6" s="18" t="s">
        <v>82</v>
      </c>
      <c r="B6" s="79" t="s">
        <v>83</v>
      </c>
      <c r="C6" s="80"/>
      <c r="D6" s="81"/>
      <c r="E6" s="19" t="s">
        <v>45</v>
      </c>
      <c r="F6" s="19" t="s">
        <v>84</v>
      </c>
      <c r="G6" s="19" t="s">
        <v>85</v>
      </c>
      <c r="H6" s="19" t="s">
        <v>86</v>
      </c>
      <c r="I6" s="19" t="s">
        <v>87</v>
      </c>
      <c r="J6" s="85"/>
    </row>
    <row r="7" spans="1:12" ht="45">
      <c r="A7" s="65" t="s">
        <v>175</v>
      </c>
      <c r="B7" s="66">
        <v>94000</v>
      </c>
      <c r="C7" s="67"/>
      <c r="D7" s="68"/>
      <c r="E7" s="20">
        <v>130337</v>
      </c>
      <c r="F7" s="20">
        <v>73500</v>
      </c>
      <c r="G7" s="20">
        <v>73500</v>
      </c>
      <c r="H7" s="20">
        <v>73500</v>
      </c>
      <c r="I7" s="20">
        <v>73500</v>
      </c>
      <c r="J7" s="86"/>
      <c r="L7" s="34"/>
    </row>
    <row r="8" spans="1:10" ht="45">
      <c r="A8" s="65" t="s">
        <v>176</v>
      </c>
      <c r="B8" s="66">
        <v>15684</v>
      </c>
      <c r="C8" s="67"/>
      <c r="D8" s="68"/>
      <c r="E8" s="20">
        <v>46107</v>
      </c>
      <c r="F8" s="20">
        <v>6944</v>
      </c>
      <c r="G8" s="20">
        <v>6944</v>
      </c>
      <c r="H8" s="20">
        <v>6944</v>
      </c>
      <c r="I8" s="20">
        <v>6944</v>
      </c>
      <c r="J8" s="87"/>
    </row>
    <row r="9" spans="1:10" ht="15.75">
      <c r="A9" s="82" t="s">
        <v>88</v>
      </c>
      <c r="B9" s="70" t="s">
        <v>7</v>
      </c>
      <c r="C9" s="70" t="s">
        <v>89</v>
      </c>
      <c r="D9" s="71" t="s">
        <v>1</v>
      </c>
      <c r="E9" s="72" t="s">
        <v>90</v>
      </c>
      <c r="F9" s="72"/>
      <c r="G9" s="72"/>
      <c r="H9" s="72"/>
      <c r="I9" s="72"/>
      <c r="J9" s="72"/>
    </row>
    <row r="10" spans="1:10" ht="15.75">
      <c r="A10" s="83"/>
      <c r="B10" s="70"/>
      <c r="C10" s="70"/>
      <c r="D10" s="71"/>
      <c r="E10" s="19" t="s">
        <v>45</v>
      </c>
      <c r="F10" s="19" t="s">
        <v>84</v>
      </c>
      <c r="G10" s="19" t="s">
        <v>85</v>
      </c>
      <c r="H10" s="19" t="s">
        <v>86</v>
      </c>
      <c r="I10" s="19" t="s">
        <v>87</v>
      </c>
      <c r="J10" s="19" t="s">
        <v>0</v>
      </c>
    </row>
    <row r="11" spans="1:10" ht="31.5" customHeight="1">
      <c r="A11" s="83"/>
      <c r="B11" s="70" t="s">
        <v>113</v>
      </c>
      <c r="C11" s="70" t="s">
        <v>141</v>
      </c>
      <c r="D11" s="18" t="s">
        <v>15</v>
      </c>
      <c r="E11" s="24">
        <f>SUM(E12:E15)</f>
        <v>176444</v>
      </c>
      <c r="F11" s="24">
        <f>SUM(F12:F15)</f>
        <v>80444</v>
      </c>
      <c r="G11" s="24">
        <f>SUM(G12:G15)</f>
        <v>80444</v>
      </c>
      <c r="H11" s="24">
        <f>SUM(H12:H15)</f>
        <v>80444</v>
      </c>
      <c r="I11" s="24">
        <f>SUM(I12:I15)</f>
        <v>80444</v>
      </c>
      <c r="J11" s="44">
        <f>SUM(E11:I11)</f>
        <v>498220</v>
      </c>
    </row>
    <row r="12" spans="1:10" ht="31.5" customHeight="1">
      <c r="A12" s="83"/>
      <c r="B12" s="70"/>
      <c r="C12" s="70"/>
      <c r="D12" s="18" t="s">
        <v>16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20">
        <f>SUM(E12:I12)</f>
        <v>0</v>
      </c>
    </row>
    <row r="13" spans="1:10" ht="30">
      <c r="A13" s="83"/>
      <c r="B13" s="70"/>
      <c r="C13" s="70"/>
      <c r="D13" s="18" t="s">
        <v>5</v>
      </c>
      <c r="E13" s="20">
        <v>41896</v>
      </c>
      <c r="F13" s="55">
        <v>0</v>
      </c>
      <c r="G13" s="55">
        <v>0</v>
      </c>
      <c r="H13" s="55">
        <v>0</v>
      </c>
      <c r="I13" s="55">
        <v>0</v>
      </c>
      <c r="J13" s="20">
        <f>SUM(E13:I13)</f>
        <v>41896</v>
      </c>
    </row>
    <row r="14" spans="1:10" ht="36" customHeight="1">
      <c r="A14" s="83"/>
      <c r="B14" s="70"/>
      <c r="C14" s="70"/>
      <c r="D14" s="18" t="s">
        <v>46</v>
      </c>
      <c r="E14" s="25">
        <v>134548</v>
      </c>
      <c r="F14" s="25">
        <v>80444</v>
      </c>
      <c r="G14" s="25">
        <v>80444</v>
      </c>
      <c r="H14" s="25">
        <v>80444</v>
      </c>
      <c r="I14" s="25">
        <v>80444</v>
      </c>
      <c r="J14" s="20">
        <f>SUM(E14:I14)</f>
        <v>456324</v>
      </c>
    </row>
    <row r="15" spans="1:10" ht="30">
      <c r="A15" s="84"/>
      <c r="B15" s="70"/>
      <c r="C15" s="70"/>
      <c r="D15" s="18" t="s">
        <v>8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20">
        <v>0</v>
      </c>
    </row>
    <row r="16" spans="1:10" ht="31.5" customHeight="1">
      <c r="A16" s="71" t="s">
        <v>91</v>
      </c>
      <c r="B16" s="71"/>
      <c r="C16" s="71"/>
      <c r="D16" s="18" t="s">
        <v>12</v>
      </c>
      <c r="E16" s="19" t="s">
        <v>45</v>
      </c>
      <c r="F16" s="19" t="s">
        <v>84</v>
      </c>
      <c r="G16" s="19" t="s">
        <v>85</v>
      </c>
      <c r="H16" s="19" t="s">
        <v>86</v>
      </c>
      <c r="I16" s="19" t="s">
        <v>87</v>
      </c>
      <c r="J16" s="88"/>
    </row>
    <row r="17" spans="1:10" ht="67.5" customHeight="1">
      <c r="A17" s="89" t="s">
        <v>94</v>
      </c>
      <c r="B17" s="90"/>
      <c r="C17" s="91"/>
      <c r="D17" s="5" t="s">
        <v>13</v>
      </c>
      <c r="E17" s="5">
        <v>102</v>
      </c>
      <c r="F17" s="5">
        <v>135</v>
      </c>
      <c r="G17" s="5">
        <v>107</v>
      </c>
      <c r="H17" s="5">
        <v>0</v>
      </c>
      <c r="I17" s="5">
        <v>0</v>
      </c>
      <c r="J17" s="88"/>
    </row>
    <row r="18" spans="1:10" ht="40.5" customHeight="1">
      <c r="A18" s="89" t="s">
        <v>95</v>
      </c>
      <c r="B18" s="90"/>
      <c r="C18" s="91"/>
      <c r="D18" s="5" t="s">
        <v>13</v>
      </c>
      <c r="E18" s="5">
        <v>785</v>
      </c>
      <c r="F18" s="5">
        <v>785</v>
      </c>
      <c r="G18" s="5">
        <v>448</v>
      </c>
      <c r="H18" s="5">
        <v>448</v>
      </c>
      <c r="I18" s="5">
        <v>448</v>
      </c>
      <c r="J18" s="88"/>
    </row>
    <row r="19" spans="1:10" ht="66.75" customHeight="1">
      <c r="A19" s="89" t="s">
        <v>96</v>
      </c>
      <c r="B19" s="90"/>
      <c r="C19" s="91"/>
      <c r="D19" s="5" t="s">
        <v>10</v>
      </c>
      <c r="E19" s="5">
        <v>100</v>
      </c>
      <c r="F19" s="5">
        <v>100</v>
      </c>
      <c r="G19" s="5">
        <v>100</v>
      </c>
      <c r="H19" s="5">
        <v>100</v>
      </c>
      <c r="I19" s="5">
        <v>100</v>
      </c>
      <c r="J19" s="88"/>
    </row>
    <row r="20" spans="1:10" ht="55.5" customHeight="1">
      <c r="A20" s="89" t="s">
        <v>97</v>
      </c>
      <c r="B20" s="90"/>
      <c r="C20" s="91"/>
      <c r="D20" s="5" t="s">
        <v>11</v>
      </c>
      <c r="E20" s="5">
        <v>9</v>
      </c>
      <c r="F20" s="5">
        <v>7</v>
      </c>
      <c r="G20" s="5">
        <v>7</v>
      </c>
      <c r="H20" s="5">
        <v>7</v>
      </c>
      <c r="I20" s="5">
        <v>7</v>
      </c>
      <c r="J20" s="88"/>
    </row>
    <row r="21" spans="1:10" ht="47.25" customHeight="1">
      <c r="A21" s="89" t="s">
        <v>98</v>
      </c>
      <c r="B21" s="90"/>
      <c r="C21" s="91"/>
      <c r="D21" s="5" t="s">
        <v>11</v>
      </c>
      <c r="E21" s="5">
        <v>8</v>
      </c>
      <c r="F21" s="5">
        <v>7</v>
      </c>
      <c r="G21" s="5">
        <v>7</v>
      </c>
      <c r="H21" s="5">
        <v>7</v>
      </c>
      <c r="I21" s="5">
        <v>7</v>
      </c>
      <c r="J21" s="88"/>
    </row>
    <row r="22" spans="1:10" ht="38.25" customHeight="1">
      <c r="A22" s="89" t="s">
        <v>99</v>
      </c>
      <c r="B22" s="90"/>
      <c r="C22" s="91"/>
      <c r="D22" s="5" t="s">
        <v>10</v>
      </c>
      <c r="E22" s="5">
        <v>100</v>
      </c>
      <c r="F22" s="5">
        <v>100</v>
      </c>
      <c r="G22" s="5">
        <v>100</v>
      </c>
      <c r="H22" s="5">
        <v>100</v>
      </c>
      <c r="I22" s="5">
        <v>100</v>
      </c>
      <c r="J22" s="88"/>
    </row>
  </sheetData>
  <sheetProtection/>
  <mergeCells count="24">
    <mergeCell ref="A16:C16"/>
    <mergeCell ref="J16:J22"/>
    <mergeCell ref="A17:C17"/>
    <mergeCell ref="A18:C18"/>
    <mergeCell ref="A19:C19"/>
    <mergeCell ref="A20:C20"/>
    <mergeCell ref="A21:C21"/>
    <mergeCell ref="A22:C22"/>
    <mergeCell ref="B11:B15"/>
    <mergeCell ref="C11:C15"/>
    <mergeCell ref="E1:J1"/>
    <mergeCell ref="A3:J3"/>
    <mergeCell ref="A4:J4"/>
    <mergeCell ref="B5:J5"/>
    <mergeCell ref="B6:D6"/>
    <mergeCell ref="A9:A15"/>
    <mergeCell ref="B9:B10"/>
    <mergeCell ref="J6:J8"/>
    <mergeCell ref="B7:D7"/>
    <mergeCell ref="B8:D8"/>
    <mergeCell ref="D2:J2"/>
    <mergeCell ref="C9:C10"/>
    <mergeCell ref="D9:D10"/>
    <mergeCell ref="E9:J9"/>
  </mergeCells>
  <printOptions/>
  <pageMargins left="0.35433070866141736" right="0.35433070866141736" top="0.5905511811023623" bottom="0.5905511811023623" header="0.5118110236220472" footer="0.5118110236220472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6">
      <selection activeCell="H12" sqref="H12"/>
    </sheetView>
  </sheetViews>
  <sheetFormatPr defaultColWidth="9.140625" defaultRowHeight="12.75"/>
  <cols>
    <col min="1" max="1" width="5.00390625" style="6" customWidth="1"/>
    <col min="2" max="2" width="37.140625" style="35" customWidth="1"/>
    <col min="3" max="5" width="14.7109375" style="35" customWidth="1"/>
    <col min="6" max="6" width="15.00390625" style="35" customWidth="1"/>
    <col min="7" max="7" width="42.7109375" style="35" customWidth="1"/>
    <col min="8" max="9" width="14.7109375" style="35" customWidth="1"/>
    <col min="10" max="14" width="13.7109375" style="35" customWidth="1"/>
    <col min="15" max="16384" width="9.140625" style="35" customWidth="1"/>
  </cols>
  <sheetData>
    <row r="1" spans="10:14" ht="31.5" customHeight="1">
      <c r="J1" s="102" t="s">
        <v>44</v>
      </c>
      <c r="K1" s="102"/>
      <c r="L1" s="102"/>
      <c r="M1" s="102"/>
      <c r="N1" s="102"/>
    </row>
    <row r="2" spans="9:14" ht="18.75" customHeight="1">
      <c r="I2" s="108" t="s">
        <v>108</v>
      </c>
      <c r="J2" s="108"/>
      <c r="K2" s="108"/>
      <c r="L2" s="108"/>
      <c r="M2" s="108"/>
      <c r="N2" s="108"/>
    </row>
    <row r="3" spans="1:14" s="36" customFormat="1" ht="36.75" customHeight="1">
      <c r="A3" s="109" t="s">
        <v>111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14" ht="12.75">
      <c r="A4" s="37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 ht="60" customHeight="1">
      <c r="A5" s="110" t="s">
        <v>47</v>
      </c>
      <c r="B5" s="106" t="s">
        <v>4</v>
      </c>
      <c r="C5" s="103" t="s">
        <v>9</v>
      </c>
      <c r="D5" s="104"/>
      <c r="E5" s="104"/>
      <c r="F5" s="105"/>
      <c r="G5" s="106" t="s">
        <v>32</v>
      </c>
      <c r="H5" s="106" t="s">
        <v>35</v>
      </c>
      <c r="I5" s="106" t="s">
        <v>33</v>
      </c>
      <c r="J5" s="103" t="s">
        <v>3</v>
      </c>
      <c r="K5" s="104"/>
      <c r="L5" s="104"/>
      <c r="M5" s="104"/>
      <c r="N5" s="105"/>
    </row>
    <row r="6" spans="1:14" ht="63" customHeight="1">
      <c r="A6" s="111"/>
      <c r="B6" s="107"/>
      <c r="C6" s="5" t="s">
        <v>16</v>
      </c>
      <c r="D6" s="5" t="s">
        <v>5</v>
      </c>
      <c r="E6" s="5" t="s">
        <v>46</v>
      </c>
      <c r="F6" s="5" t="s">
        <v>8</v>
      </c>
      <c r="G6" s="107"/>
      <c r="H6" s="107"/>
      <c r="I6" s="107"/>
      <c r="J6" s="39">
        <v>2017</v>
      </c>
      <c r="K6" s="39">
        <v>2018</v>
      </c>
      <c r="L6" s="39">
        <v>2019</v>
      </c>
      <c r="M6" s="39">
        <v>2020</v>
      </c>
      <c r="N6" s="39">
        <v>2021</v>
      </c>
    </row>
    <row r="7" spans="1:14" ht="15">
      <c r="A7" s="30">
        <v>1</v>
      </c>
      <c r="B7" s="40">
        <v>2</v>
      </c>
      <c r="C7" s="16">
        <v>3</v>
      </c>
      <c r="D7" s="16"/>
      <c r="E7" s="16"/>
      <c r="F7" s="16">
        <v>4</v>
      </c>
      <c r="G7" s="16">
        <v>5</v>
      </c>
      <c r="H7" s="16">
        <v>6</v>
      </c>
      <c r="I7" s="16">
        <v>7</v>
      </c>
      <c r="J7" s="16">
        <v>8</v>
      </c>
      <c r="K7" s="16">
        <v>9</v>
      </c>
      <c r="L7" s="16">
        <v>10</v>
      </c>
      <c r="M7" s="16">
        <v>11</v>
      </c>
      <c r="N7" s="16">
        <v>12</v>
      </c>
    </row>
    <row r="8" spans="1:14" ht="15" customHeight="1">
      <c r="A8" s="96" t="s">
        <v>92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8"/>
    </row>
    <row r="9" spans="1:14" ht="91.5" customHeight="1">
      <c r="A9" s="99">
        <v>1</v>
      </c>
      <c r="B9" s="100" t="s">
        <v>93</v>
      </c>
      <c r="C9" s="92">
        <v>0</v>
      </c>
      <c r="D9" s="92">
        <v>41896</v>
      </c>
      <c r="E9" s="112">
        <v>382441</v>
      </c>
      <c r="F9" s="92">
        <v>0</v>
      </c>
      <c r="G9" s="26" t="s">
        <v>145</v>
      </c>
      <c r="H9" s="1" t="s">
        <v>13</v>
      </c>
      <c r="I9" s="14">
        <v>125</v>
      </c>
      <c r="J9" s="14">
        <v>102</v>
      </c>
      <c r="K9" s="14">
        <v>135</v>
      </c>
      <c r="L9" s="14">
        <v>107</v>
      </c>
      <c r="M9" s="14">
        <v>0</v>
      </c>
      <c r="N9" s="14">
        <v>0</v>
      </c>
    </row>
    <row r="10" spans="1:14" ht="31.5" customHeight="1">
      <c r="A10" s="99"/>
      <c r="B10" s="100"/>
      <c r="C10" s="95"/>
      <c r="D10" s="95"/>
      <c r="E10" s="113"/>
      <c r="F10" s="95"/>
      <c r="G10" s="27" t="s">
        <v>146</v>
      </c>
      <c r="H10" s="1" t="s">
        <v>13</v>
      </c>
      <c r="I10" s="14">
        <v>0</v>
      </c>
      <c r="J10" s="14">
        <v>785</v>
      </c>
      <c r="K10" s="14">
        <v>785</v>
      </c>
      <c r="L10" s="14">
        <v>448</v>
      </c>
      <c r="M10" s="14">
        <v>448</v>
      </c>
      <c r="N10" s="14">
        <v>448</v>
      </c>
    </row>
    <row r="11" spans="1:14" ht="76.5" customHeight="1">
      <c r="A11" s="99"/>
      <c r="B11" s="100"/>
      <c r="C11" s="95"/>
      <c r="D11" s="95"/>
      <c r="E11" s="113"/>
      <c r="F11" s="95"/>
      <c r="G11" s="27" t="s">
        <v>34</v>
      </c>
      <c r="H11" s="2" t="s">
        <v>10</v>
      </c>
      <c r="I11" s="14">
        <v>100</v>
      </c>
      <c r="J11" s="14">
        <v>100</v>
      </c>
      <c r="K11" s="14">
        <v>100</v>
      </c>
      <c r="L11" s="14">
        <v>100</v>
      </c>
      <c r="M11" s="14">
        <v>100</v>
      </c>
      <c r="N11" s="14">
        <v>100</v>
      </c>
    </row>
    <row r="12" spans="1:14" ht="30.75" customHeight="1">
      <c r="A12" s="99"/>
      <c r="B12" s="100"/>
      <c r="C12" s="93"/>
      <c r="D12" s="93"/>
      <c r="E12" s="114"/>
      <c r="F12" s="93"/>
      <c r="G12" s="27" t="s">
        <v>147</v>
      </c>
      <c r="H12" s="2" t="s">
        <v>10</v>
      </c>
      <c r="I12" s="14">
        <v>100</v>
      </c>
      <c r="J12" s="14">
        <v>100</v>
      </c>
      <c r="K12" s="14">
        <v>100</v>
      </c>
      <c r="L12" s="14">
        <v>100</v>
      </c>
      <c r="M12" s="14">
        <v>100</v>
      </c>
      <c r="N12" s="14">
        <v>100</v>
      </c>
    </row>
    <row r="13" spans="1:14" ht="14.25">
      <c r="A13" s="96" t="s">
        <v>106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8"/>
    </row>
    <row r="14" spans="1:14" ht="77.25" customHeight="1">
      <c r="A14" s="99">
        <v>2</v>
      </c>
      <c r="B14" s="100" t="s">
        <v>120</v>
      </c>
      <c r="C14" s="92">
        <v>0</v>
      </c>
      <c r="D14" s="92">
        <v>0</v>
      </c>
      <c r="E14" s="94">
        <v>73883</v>
      </c>
      <c r="F14" s="94">
        <v>0</v>
      </c>
      <c r="G14" s="3" t="s">
        <v>37</v>
      </c>
      <c r="H14" s="55" t="s">
        <v>11</v>
      </c>
      <c r="I14" s="14">
        <v>19</v>
      </c>
      <c r="J14" s="14">
        <v>9</v>
      </c>
      <c r="K14" s="14">
        <v>7</v>
      </c>
      <c r="L14" s="14">
        <v>7</v>
      </c>
      <c r="M14" s="14">
        <v>7</v>
      </c>
      <c r="N14" s="14">
        <v>7</v>
      </c>
    </row>
    <row r="15" spans="1:14" ht="62.25" customHeight="1">
      <c r="A15" s="99"/>
      <c r="B15" s="101"/>
      <c r="C15" s="93"/>
      <c r="D15" s="93"/>
      <c r="E15" s="94"/>
      <c r="F15" s="94"/>
      <c r="G15" s="4" t="s">
        <v>36</v>
      </c>
      <c r="H15" s="57" t="s">
        <v>11</v>
      </c>
      <c r="I15" s="15">
        <v>10</v>
      </c>
      <c r="J15" s="15">
        <v>8</v>
      </c>
      <c r="K15" s="15">
        <v>7</v>
      </c>
      <c r="L15" s="15">
        <v>7</v>
      </c>
      <c r="M15" s="15">
        <v>7</v>
      </c>
      <c r="N15" s="14">
        <v>7</v>
      </c>
    </row>
  </sheetData>
  <sheetProtection/>
  <mergeCells count="24">
    <mergeCell ref="B5:B6"/>
    <mergeCell ref="B9:B12"/>
    <mergeCell ref="A3:N3"/>
    <mergeCell ref="A5:A6"/>
    <mergeCell ref="A8:N8"/>
    <mergeCell ref="A9:A12"/>
    <mergeCell ref="E9:E12"/>
    <mergeCell ref="J1:N1"/>
    <mergeCell ref="C5:F5"/>
    <mergeCell ref="G5:G6"/>
    <mergeCell ref="H5:H6"/>
    <mergeCell ref="I5:I6"/>
    <mergeCell ref="F14:F15"/>
    <mergeCell ref="C14:C15"/>
    <mergeCell ref="D9:D12"/>
    <mergeCell ref="J5:N5"/>
    <mergeCell ref="I2:N2"/>
    <mergeCell ref="D14:D15"/>
    <mergeCell ref="E14:E15"/>
    <mergeCell ref="C9:C12"/>
    <mergeCell ref="F9:F12"/>
    <mergeCell ref="A13:N13"/>
    <mergeCell ref="A14:A15"/>
    <mergeCell ref="B14:B15"/>
  </mergeCells>
  <printOptions/>
  <pageMargins left="0.35433070866141736" right="0.35433070866141736" top="0.5905511811023623" bottom="0.5905511811023623" header="0.5118110236220472" footer="0.5118110236220472"/>
  <pageSetup fitToHeight="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B10">
      <selection activeCell="C9" sqref="C9"/>
    </sheetView>
  </sheetViews>
  <sheetFormatPr defaultColWidth="9.140625" defaultRowHeight="12.75"/>
  <cols>
    <col min="1" max="1" width="6.57421875" style="6" customWidth="1"/>
    <col min="2" max="2" width="66.7109375" style="6" customWidth="1"/>
    <col min="3" max="3" width="12.421875" style="6" customWidth="1"/>
    <col min="4" max="4" width="53.00390625" style="6" customWidth="1"/>
    <col min="5" max="5" width="35.00390625" style="6" customWidth="1"/>
    <col min="6" max="6" width="24.00390625" style="6" customWidth="1"/>
    <col min="7" max="16384" width="9.140625" style="6" customWidth="1"/>
  </cols>
  <sheetData>
    <row r="1" spans="2:6" ht="30.75" customHeight="1">
      <c r="B1" s="102" t="s">
        <v>101</v>
      </c>
      <c r="C1" s="102"/>
      <c r="D1" s="102"/>
      <c r="E1" s="102"/>
      <c r="F1" s="102"/>
    </row>
    <row r="2" spans="2:6" ht="16.5" customHeight="1">
      <c r="B2" s="115" t="s">
        <v>108</v>
      </c>
      <c r="C2" s="115"/>
      <c r="D2" s="115"/>
      <c r="E2" s="115"/>
      <c r="F2" s="115"/>
    </row>
    <row r="3" spans="1:6" ht="32.25" customHeight="1">
      <c r="A3" s="116" t="s">
        <v>114</v>
      </c>
      <c r="B3" s="116"/>
      <c r="C3" s="116"/>
      <c r="D3" s="116"/>
      <c r="E3" s="116"/>
      <c r="F3" s="116"/>
    </row>
    <row r="4" spans="1:6" ht="12.75">
      <c r="A4" s="37"/>
      <c r="B4" s="41"/>
      <c r="C4" s="37"/>
      <c r="D4" s="37"/>
      <c r="E4" s="37"/>
      <c r="F4" s="37"/>
    </row>
    <row r="5" spans="1:6" ht="25.5">
      <c r="A5" s="42" t="s">
        <v>47</v>
      </c>
      <c r="B5" s="13" t="s">
        <v>48</v>
      </c>
      <c r="C5" s="13" t="s">
        <v>35</v>
      </c>
      <c r="D5" s="42" t="s">
        <v>49</v>
      </c>
      <c r="E5" s="13" t="s">
        <v>50</v>
      </c>
      <c r="F5" s="13" t="s">
        <v>51</v>
      </c>
    </row>
    <row r="6" spans="1:6" ht="12.75">
      <c r="A6" s="42">
        <v>1</v>
      </c>
      <c r="B6" s="42">
        <v>2</v>
      </c>
      <c r="C6" s="42">
        <v>3</v>
      </c>
      <c r="D6" s="42">
        <v>4</v>
      </c>
      <c r="E6" s="42">
        <v>5</v>
      </c>
      <c r="F6" s="42">
        <v>6</v>
      </c>
    </row>
    <row r="7" spans="1:6" ht="127.5">
      <c r="A7" s="42">
        <v>1</v>
      </c>
      <c r="B7" s="12" t="s">
        <v>52</v>
      </c>
      <c r="C7" s="17" t="s">
        <v>13</v>
      </c>
      <c r="D7" s="43" t="s">
        <v>53</v>
      </c>
      <c r="E7" s="13" t="s">
        <v>54</v>
      </c>
      <c r="F7" s="13" t="s">
        <v>55</v>
      </c>
    </row>
    <row r="8" spans="1:6" ht="102">
      <c r="A8" s="42">
        <v>2</v>
      </c>
      <c r="B8" s="12" t="s">
        <v>56</v>
      </c>
      <c r="C8" s="17" t="s">
        <v>13</v>
      </c>
      <c r="D8" s="43" t="s">
        <v>57</v>
      </c>
      <c r="E8" s="13" t="s">
        <v>58</v>
      </c>
      <c r="F8" s="13" t="s">
        <v>55</v>
      </c>
    </row>
    <row r="9" spans="1:6" ht="191.25">
      <c r="A9" s="42">
        <v>3</v>
      </c>
      <c r="B9" s="12" t="s">
        <v>59</v>
      </c>
      <c r="C9" s="17" t="s">
        <v>10</v>
      </c>
      <c r="D9" s="43" t="s">
        <v>60</v>
      </c>
      <c r="E9" s="13" t="s">
        <v>54</v>
      </c>
      <c r="F9" s="13" t="s">
        <v>55</v>
      </c>
    </row>
    <row r="10" spans="1:6" ht="140.25">
      <c r="A10" s="42">
        <v>4</v>
      </c>
      <c r="B10" s="12" t="s">
        <v>61</v>
      </c>
      <c r="C10" s="17" t="s">
        <v>10</v>
      </c>
      <c r="D10" s="43" t="s">
        <v>62</v>
      </c>
      <c r="E10" s="13" t="s">
        <v>63</v>
      </c>
      <c r="F10" s="13" t="s">
        <v>55</v>
      </c>
    </row>
    <row r="11" spans="1:6" ht="114.75">
      <c r="A11" s="42">
        <v>5</v>
      </c>
      <c r="B11" s="12" t="s">
        <v>64</v>
      </c>
      <c r="C11" s="17" t="s">
        <v>11</v>
      </c>
      <c r="D11" s="43" t="s">
        <v>65</v>
      </c>
      <c r="E11" s="13" t="s">
        <v>58</v>
      </c>
      <c r="F11" s="13" t="s">
        <v>55</v>
      </c>
    </row>
    <row r="12" spans="1:6" ht="114.75">
      <c r="A12" s="42">
        <v>6</v>
      </c>
      <c r="B12" s="12" t="s">
        <v>66</v>
      </c>
      <c r="C12" s="17" t="s">
        <v>11</v>
      </c>
      <c r="D12" s="43" t="s">
        <v>67</v>
      </c>
      <c r="E12" s="13" t="s">
        <v>58</v>
      </c>
      <c r="F12" s="13" t="s">
        <v>55</v>
      </c>
    </row>
  </sheetData>
  <sheetProtection/>
  <mergeCells count="3">
    <mergeCell ref="B1:F1"/>
    <mergeCell ref="B2:F2"/>
    <mergeCell ref="A3:F3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1"/>
  <sheetViews>
    <sheetView zoomScalePageLayoutView="0" workbookViewId="0" topLeftCell="A1">
      <selection activeCell="A26" sqref="A26:A43"/>
    </sheetView>
  </sheetViews>
  <sheetFormatPr defaultColWidth="9.140625" defaultRowHeight="12.75"/>
  <cols>
    <col min="1" max="1" width="57.00390625" style="6" customWidth="1"/>
    <col min="2" max="2" width="49.140625" style="6" customWidth="1"/>
    <col min="3" max="3" width="32.140625" style="6" customWidth="1"/>
    <col min="4" max="4" width="17.7109375" style="6" customWidth="1"/>
    <col min="5" max="5" width="17.7109375" style="54" customWidth="1"/>
    <col min="6" max="6" width="39.421875" style="6" customWidth="1"/>
    <col min="7" max="16384" width="9.140625" style="6" customWidth="1"/>
  </cols>
  <sheetData>
    <row r="1" spans="1:6" ht="30" customHeight="1">
      <c r="A1" s="102" t="s">
        <v>142</v>
      </c>
      <c r="B1" s="102"/>
      <c r="C1" s="102"/>
      <c r="D1" s="102"/>
      <c r="E1" s="102"/>
      <c r="F1" s="102"/>
    </row>
    <row r="2" spans="1:6" ht="18" customHeight="1">
      <c r="A2" s="115" t="s">
        <v>109</v>
      </c>
      <c r="B2" s="115"/>
      <c r="C2" s="115"/>
      <c r="D2" s="115"/>
      <c r="E2" s="115"/>
      <c r="F2" s="115"/>
    </row>
    <row r="3" spans="1:6" s="10" customFormat="1" ht="36" customHeight="1">
      <c r="A3" s="109" t="s">
        <v>112</v>
      </c>
      <c r="B3" s="109"/>
      <c r="C3" s="109"/>
      <c r="D3" s="109"/>
      <c r="E3" s="109"/>
      <c r="F3" s="109"/>
    </row>
    <row r="4" spans="1:5" s="10" customFormat="1" ht="15.75">
      <c r="A4" s="8"/>
      <c r="B4" s="8"/>
      <c r="C4" s="9"/>
      <c r="D4" s="9"/>
      <c r="E4" s="45"/>
    </row>
    <row r="5" spans="1:6" ht="15" customHeight="1">
      <c r="A5" s="121" t="s">
        <v>38</v>
      </c>
      <c r="B5" s="121" t="s">
        <v>39</v>
      </c>
      <c r="C5" s="121" t="s">
        <v>40</v>
      </c>
      <c r="D5" s="122" t="s">
        <v>41</v>
      </c>
      <c r="E5" s="123"/>
      <c r="F5" s="121" t="s">
        <v>42</v>
      </c>
    </row>
    <row r="6" spans="1:6" ht="30" customHeight="1">
      <c r="A6" s="121"/>
      <c r="B6" s="121"/>
      <c r="C6" s="121"/>
      <c r="D6" s="124"/>
      <c r="E6" s="125"/>
      <c r="F6" s="121"/>
    </row>
    <row r="7" spans="1:6" ht="15">
      <c r="A7" s="16">
        <v>1</v>
      </c>
      <c r="B7" s="16">
        <v>2</v>
      </c>
      <c r="C7" s="16">
        <v>3</v>
      </c>
      <c r="D7" s="126">
        <v>4</v>
      </c>
      <c r="E7" s="127"/>
      <c r="F7" s="16">
        <v>5</v>
      </c>
    </row>
    <row r="8" spans="1:10" s="35" customFormat="1" ht="14.25" customHeight="1">
      <c r="A8" s="82" t="s">
        <v>173</v>
      </c>
      <c r="B8" s="117" t="s">
        <v>162</v>
      </c>
      <c r="C8" s="119" t="s">
        <v>100</v>
      </c>
      <c r="D8" s="46" t="s">
        <v>163</v>
      </c>
      <c r="E8" s="47">
        <f>SUM(E9:E13)</f>
        <v>498220</v>
      </c>
      <c r="F8" s="119" t="s">
        <v>100</v>
      </c>
      <c r="G8" s="48"/>
      <c r="H8" s="48"/>
      <c r="I8" s="48"/>
      <c r="J8" s="48"/>
    </row>
    <row r="9" spans="1:10" s="35" customFormat="1" ht="15">
      <c r="A9" s="83"/>
      <c r="B9" s="118"/>
      <c r="C9" s="120"/>
      <c r="D9" s="49" t="s">
        <v>164</v>
      </c>
      <c r="E9" s="50">
        <f>SUM(E15,E21)</f>
        <v>176444</v>
      </c>
      <c r="F9" s="120"/>
      <c r="G9" s="48"/>
      <c r="H9" s="48"/>
      <c r="I9" s="48"/>
      <c r="J9" s="48"/>
    </row>
    <row r="10" spans="1:10" s="35" customFormat="1" ht="15">
      <c r="A10" s="83"/>
      <c r="B10" s="118"/>
      <c r="C10" s="120"/>
      <c r="D10" s="49" t="s">
        <v>165</v>
      </c>
      <c r="E10" s="50">
        <f>SUM(E16,E22)</f>
        <v>80444</v>
      </c>
      <c r="F10" s="120"/>
      <c r="G10" s="48"/>
      <c r="H10" s="48"/>
      <c r="I10" s="48"/>
      <c r="J10" s="48"/>
    </row>
    <row r="11" spans="1:10" s="35" customFormat="1" ht="15">
      <c r="A11" s="83"/>
      <c r="B11" s="118"/>
      <c r="C11" s="120"/>
      <c r="D11" s="49" t="s">
        <v>166</v>
      </c>
      <c r="E11" s="50">
        <f>SUM(E17,E23)</f>
        <v>80444</v>
      </c>
      <c r="F11" s="120"/>
      <c r="G11" s="48"/>
      <c r="H11" s="48"/>
      <c r="I11" s="48"/>
      <c r="J11" s="48"/>
    </row>
    <row r="12" spans="1:10" s="35" customFormat="1" ht="15">
      <c r="A12" s="83"/>
      <c r="B12" s="118"/>
      <c r="C12" s="120"/>
      <c r="D12" s="49" t="s">
        <v>167</v>
      </c>
      <c r="E12" s="50">
        <f>SUM(E18,E24)</f>
        <v>80444</v>
      </c>
      <c r="F12" s="120"/>
      <c r="G12" s="48"/>
      <c r="H12" s="48"/>
      <c r="I12" s="48"/>
      <c r="J12" s="48"/>
    </row>
    <row r="13" spans="1:10" s="35" customFormat="1" ht="15">
      <c r="A13" s="83"/>
      <c r="B13" s="118"/>
      <c r="C13" s="120"/>
      <c r="D13" s="51" t="s">
        <v>168</v>
      </c>
      <c r="E13" s="50">
        <f>SUM(E19,E25)</f>
        <v>80444</v>
      </c>
      <c r="F13" s="120"/>
      <c r="G13" s="48"/>
      <c r="H13" s="48"/>
      <c r="I13" s="48"/>
      <c r="J13" s="48"/>
    </row>
    <row r="14" spans="1:10" s="35" customFormat="1" ht="14.25" customHeight="1">
      <c r="A14" s="83"/>
      <c r="B14" s="117" t="s">
        <v>5</v>
      </c>
      <c r="C14" s="119" t="s">
        <v>100</v>
      </c>
      <c r="D14" s="46" t="s">
        <v>163</v>
      </c>
      <c r="E14" s="52">
        <f>SUM(E15:E19)</f>
        <v>41896</v>
      </c>
      <c r="F14" s="119" t="s">
        <v>100</v>
      </c>
      <c r="G14" s="48"/>
      <c r="H14" s="48"/>
      <c r="I14" s="48"/>
      <c r="J14" s="48"/>
    </row>
    <row r="15" spans="1:10" s="35" customFormat="1" ht="15">
      <c r="A15" s="83"/>
      <c r="B15" s="118"/>
      <c r="C15" s="120"/>
      <c r="D15" s="49" t="s">
        <v>164</v>
      </c>
      <c r="E15" s="50">
        <f>SUM(E33)</f>
        <v>41896</v>
      </c>
      <c r="F15" s="120"/>
      <c r="G15" s="48"/>
      <c r="H15" s="48"/>
      <c r="I15" s="48"/>
      <c r="J15" s="48"/>
    </row>
    <row r="16" spans="1:10" s="35" customFormat="1" ht="15">
      <c r="A16" s="83"/>
      <c r="B16" s="118"/>
      <c r="C16" s="120"/>
      <c r="D16" s="49" t="s">
        <v>165</v>
      </c>
      <c r="E16" s="50">
        <f>SUM(E34)</f>
        <v>0</v>
      </c>
      <c r="F16" s="120"/>
      <c r="G16" s="48"/>
      <c r="H16" s="48"/>
      <c r="I16" s="48"/>
      <c r="J16" s="48"/>
    </row>
    <row r="17" spans="1:10" s="35" customFormat="1" ht="15">
      <c r="A17" s="83"/>
      <c r="B17" s="118"/>
      <c r="C17" s="120"/>
      <c r="D17" s="49" t="s">
        <v>166</v>
      </c>
      <c r="E17" s="50">
        <f>SUM(E35)</f>
        <v>0</v>
      </c>
      <c r="F17" s="120"/>
      <c r="G17" s="48"/>
      <c r="H17" s="48"/>
      <c r="I17" s="48"/>
      <c r="J17" s="48"/>
    </row>
    <row r="18" spans="1:10" s="35" customFormat="1" ht="15">
      <c r="A18" s="83"/>
      <c r="B18" s="118"/>
      <c r="C18" s="120"/>
      <c r="D18" s="49" t="s">
        <v>167</v>
      </c>
      <c r="E18" s="50">
        <f>SUM(E36)</f>
        <v>0</v>
      </c>
      <c r="F18" s="120"/>
      <c r="G18" s="48"/>
      <c r="H18" s="48"/>
      <c r="I18" s="48"/>
      <c r="J18" s="48"/>
    </row>
    <row r="19" spans="1:10" s="35" customFormat="1" ht="15">
      <c r="A19" s="83"/>
      <c r="B19" s="118"/>
      <c r="C19" s="120"/>
      <c r="D19" s="51" t="s">
        <v>168</v>
      </c>
      <c r="E19" s="50">
        <f>SUM(E37)</f>
        <v>0</v>
      </c>
      <c r="F19" s="120"/>
      <c r="G19" s="48"/>
      <c r="H19" s="48"/>
      <c r="I19" s="48"/>
      <c r="J19" s="48"/>
    </row>
    <row r="20" spans="1:10" s="35" customFormat="1" ht="14.25" customHeight="1">
      <c r="A20" s="83"/>
      <c r="B20" s="117" t="s">
        <v>46</v>
      </c>
      <c r="C20" s="119" t="s">
        <v>100</v>
      </c>
      <c r="D20" s="46" t="s">
        <v>163</v>
      </c>
      <c r="E20" s="52">
        <f>SUM(E21:E25)</f>
        <v>456324</v>
      </c>
      <c r="F20" s="119" t="s">
        <v>100</v>
      </c>
      <c r="G20" s="48"/>
      <c r="H20" s="48"/>
      <c r="I20" s="48"/>
      <c r="J20" s="48"/>
    </row>
    <row r="21" spans="1:10" s="35" customFormat="1" ht="15">
      <c r="A21" s="83"/>
      <c r="B21" s="118"/>
      <c r="C21" s="120"/>
      <c r="D21" s="49" t="s">
        <v>164</v>
      </c>
      <c r="E21" s="50">
        <f>SUM(E39)</f>
        <v>134548</v>
      </c>
      <c r="F21" s="120"/>
      <c r="G21" s="48"/>
      <c r="H21" s="48"/>
      <c r="I21" s="48"/>
      <c r="J21" s="48"/>
    </row>
    <row r="22" spans="1:10" s="35" customFormat="1" ht="15">
      <c r="A22" s="83"/>
      <c r="B22" s="118"/>
      <c r="C22" s="120"/>
      <c r="D22" s="49" t="s">
        <v>165</v>
      </c>
      <c r="E22" s="50">
        <f>SUM(E40)</f>
        <v>80444</v>
      </c>
      <c r="F22" s="120"/>
      <c r="G22" s="48"/>
      <c r="H22" s="48"/>
      <c r="I22" s="48"/>
      <c r="J22" s="48"/>
    </row>
    <row r="23" spans="1:10" s="35" customFormat="1" ht="15">
      <c r="A23" s="83"/>
      <c r="B23" s="118"/>
      <c r="C23" s="120"/>
      <c r="D23" s="49" t="s">
        <v>166</v>
      </c>
      <c r="E23" s="50">
        <f>SUM(E41)</f>
        <v>80444</v>
      </c>
      <c r="F23" s="120"/>
      <c r="G23" s="48"/>
      <c r="H23" s="48"/>
      <c r="I23" s="48"/>
      <c r="J23" s="48"/>
    </row>
    <row r="24" spans="1:10" s="35" customFormat="1" ht="15">
      <c r="A24" s="83"/>
      <c r="B24" s="118"/>
      <c r="C24" s="120"/>
      <c r="D24" s="49" t="s">
        <v>167</v>
      </c>
      <c r="E24" s="50">
        <f>SUM(E42)</f>
        <v>80444</v>
      </c>
      <c r="F24" s="120"/>
      <c r="G24" s="48"/>
      <c r="H24" s="48"/>
      <c r="I24" s="48"/>
      <c r="J24" s="48"/>
    </row>
    <row r="25" spans="1:10" s="35" customFormat="1" ht="15">
      <c r="A25" s="83"/>
      <c r="B25" s="118"/>
      <c r="C25" s="120"/>
      <c r="D25" s="51" t="s">
        <v>168</v>
      </c>
      <c r="E25" s="53">
        <f>SUM(E43)</f>
        <v>80444</v>
      </c>
      <c r="F25" s="120"/>
      <c r="G25" s="48"/>
      <c r="H25" s="48"/>
      <c r="I25" s="48"/>
      <c r="J25" s="48"/>
    </row>
    <row r="26" spans="1:10" s="35" customFormat="1" ht="14.25" customHeight="1">
      <c r="A26" s="82" t="s">
        <v>172</v>
      </c>
      <c r="B26" s="117" t="s">
        <v>162</v>
      </c>
      <c r="C26" s="119" t="s">
        <v>100</v>
      </c>
      <c r="D26" s="46" t="s">
        <v>163</v>
      </c>
      <c r="E26" s="47">
        <f>SUM(E27:E31)</f>
        <v>498220</v>
      </c>
      <c r="F26" s="119" t="s">
        <v>100</v>
      </c>
      <c r="G26" s="48"/>
      <c r="H26" s="48"/>
      <c r="I26" s="48"/>
      <c r="J26" s="48"/>
    </row>
    <row r="27" spans="1:10" s="35" customFormat="1" ht="15">
      <c r="A27" s="83"/>
      <c r="B27" s="118"/>
      <c r="C27" s="120"/>
      <c r="D27" s="49" t="s">
        <v>164</v>
      </c>
      <c r="E27" s="50">
        <f>SUM(E33,E39)</f>
        <v>176444</v>
      </c>
      <c r="F27" s="120"/>
      <c r="G27" s="48"/>
      <c r="H27" s="48"/>
      <c r="I27" s="48"/>
      <c r="J27" s="48"/>
    </row>
    <row r="28" spans="1:10" s="35" customFormat="1" ht="15">
      <c r="A28" s="83"/>
      <c r="B28" s="118"/>
      <c r="C28" s="120"/>
      <c r="D28" s="49" t="s">
        <v>165</v>
      </c>
      <c r="E28" s="50">
        <f>SUM(E34,E40)</f>
        <v>80444</v>
      </c>
      <c r="F28" s="120"/>
      <c r="G28" s="48"/>
      <c r="H28" s="48"/>
      <c r="I28" s="48"/>
      <c r="J28" s="48"/>
    </row>
    <row r="29" spans="1:10" s="35" customFormat="1" ht="15">
      <c r="A29" s="83"/>
      <c r="B29" s="118"/>
      <c r="C29" s="120"/>
      <c r="D29" s="49" t="s">
        <v>166</v>
      </c>
      <c r="E29" s="50">
        <f>SUM(E35,E41)</f>
        <v>80444</v>
      </c>
      <c r="F29" s="120"/>
      <c r="G29" s="48"/>
      <c r="H29" s="48"/>
      <c r="I29" s="48"/>
      <c r="J29" s="48"/>
    </row>
    <row r="30" spans="1:10" s="35" customFormat="1" ht="15">
      <c r="A30" s="83"/>
      <c r="B30" s="118"/>
      <c r="C30" s="120"/>
      <c r="D30" s="49" t="s">
        <v>167</v>
      </c>
      <c r="E30" s="50">
        <f>SUM(E36,E42)</f>
        <v>80444</v>
      </c>
      <c r="F30" s="120"/>
      <c r="G30" s="48"/>
      <c r="H30" s="48"/>
      <c r="I30" s="48"/>
      <c r="J30" s="48"/>
    </row>
    <row r="31" spans="1:10" s="35" customFormat="1" ht="15">
      <c r="A31" s="83"/>
      <c r="B31" s="118"/>
      <c r="C31" s="120"/>
      <c r="D31" s="51" t="s">
        <v>168</v>
      </c>
      <c r="E31" s="50">
        <f>SUM(E37,E43)</f>
        <v>80444</v>
      </c>
      <c r="F31" s="120"/>
      <c r="G31" s="48"/>
      <c r="H31" s="48"/>
      <c r="I31" s="48"/>
      <c r="J31" s="48"/>
    </row>
    <row r="32" spans="1:10" s="35" customFormat="1" ht="14.25" customHeight="1">
      <c r="A32" s="83"/>
      <c r="B32" s="117" t="s">
        <v>5</v>
      </c>
      <c r="C32" s="119" t="s">
        <v>100</v>
      </c>
      <c r="D32" s="46" t="s">
        <v>163</v>
      </c>
      <c r="E32" s="52">
        <f>SUM(E33:E37)</f>
        <v>41896</v>
      </c>
      <c r="F32" s="119" t="s">
        <v>100</v>
      </c>
      <c r="G32" s="48"/>
      <c r="H32" s="48"/>
      <c r="I32" s="48"/>
      <c r="J32" s="48"/>
    </row>
    <row r="33" spans="1:10" s="35" customFormat="1" ht="15">
      <c r="A33" s="83"/>
      <c r="B33" s="118"/>
      <c r="C33" s="120"/>
      <c r="D33" s="49" t="s">
        <v>164</v>
      </c>
      <c r="E33" s="50">
        <f>SUM(E75)</f>
        <v>41896</v>
      </c>
      <c r="F33" s="120"/>
      <c r="G33" s="48"/>
      <c r="H33" s="48"/>
      <c r="I33" s="48"/>
      <c r="J33" s="48"/>
    </row>
    <row r="34" spans="1:10" s="35" customFormat="1" ht="15">
      <c r="A34" s="83"/>
      <c r="B34" s="118"/>
      <c r="C34" s="120"/>
      <c r="D34" s="49" t="s">
        <v>165</v>
      </c>
      <c r="E34" s="50">
        <f>SUM(E76)</f>
        <v>0</v>
      </c>
      <c r="F34" s="120"/>
      <c r="G34" s="48"/>
      <c r="H34" s="48"/>
      <c r="I34" s="48"/>
      <c r="J34" s="48"/>
    </row>
    <row r="35" spans="1:10" s="35" customFormat="1" ht="15">
      <c r="A35" s="83"/>
      <c r="B35" s="118"/>
      <c r="C35" s="120"/>
      <c r="D35" s="49" t="s">
        <v>166</v>
      </c>
      <c r="E35" s="50">
        <f>SUM(E77)</f>
        <v>0</v>
      </c>
      <c r="F35" s="120"/>
      <c r="G35" s="48"/>
      <c r="H35" s="48"/>
      <c r="I35" s="48"/>
      <c r="J35" s="48"/>
    </row>
    <row r="36" spans="1:10" s="35" customFormat="1" ht="15">
      <c r="A36" s="83"/>
      <c r="B36" s="118"/>
      <c r="C36" s="120"/>
      <c r="D36" s="49" t="s">
        <v>167</v>
      </c>
      <c r="E36" s="50">
        <f>SUM(E78)</f>
        <v>0</v>
      </c>
      <c r="F36" s="120"/>
      <c r="G36" s="48"/>
      <c r="H36" s="48"/>
      <c r="I36" s="48"/>
      <c r="J36" s="48"/>
    </row>
    <row r="37" spans="1:10" s="35" customFormat="1" ht="15">
      <c r="A37" s="83"/>
      <c r="B37" s="118"/>
      <c r="C37" s="120"/>
      <c r="D37" s="51" t="s">
        <v>168</v>
      </c>
      <c r="E37" s="50">
        <f>SUM(E79)</f>
        <v>0</v>
      </c>
      <c r="F37" s="120"/>
      <c r="G37" s="48"/>
      <c r="H37" s="48"/>
      <c r="I37" s="48"/>
      <c r="J37" s="48"/>
    </row>
    <row r="38" spans="1:10" s="35" customFormat="1" ht="14.25" customHeight="1">
      <c r="A38" s="83"/>
      <c r="B38" s="117" t="s">
        <v>46</v>
      </c>
      <c r="C38" s="119" t="s">
        <v>100</v>
      </c>
      <c r="D38" s="46" t="s">
        <v>163</v>
      </c>
      <c r="E38" s="52">
        <f>SUM(E39:E43)</f>
        <v>456324</v>
      </c>
      <c r="F38" s="119" t="s">
        <v>100</v>
      </c>
      <c r="G38" s="48"/>
      <c r="H38" s="48"/>
      <c r="I38" s="48"/>
      <c r="J38" s="48"/>
    </row>
    <row r="39" spans="1:10" s="35" customFormat="1" ht="15">
      <c r="A39" s="83"/>
      <c r="B39" s="118"/>
      <c r="C39" s="120"/>
      <c r="D39" s="49" t="s">
        <v>164</v>
      </c>
      <c r="E39" s="50">
        <f>SUM(E51,E63,E87,E99,E111,E123,E135,E147)</f>
        <v>134548</v>
      </c>
      <c r="F39" s="120"/>
      <c r="G39" s="48"/>
      <c r="H39" s="48"/>
      <c r="I39" s="48"/>
      <c r="J39" s="48"/>
    </row>
    <row r="40" spans="1:10" s="35" customFormat="1" ht="15">
      <c r="A40" s="83"/>
      <c r="B40" s="118"/>
      <c r="C40" s="120"/>
      <c r="D40" s="49" t="s">
        <v>165</v>
      </c>
      <c r="E40" s="50">
        <f>SUM(E52,E64,E88,E100,E112,E124,E136,E148)</f>
        <v>80444</v>
      </c>
      <c r="F40" s="120"/>
      <c r="G40" s="48"/>
      <c r="H40" s="48"/>
      <c r="I40" s="48"/>
      <c r="J40" s="48"/>
    </row>
    <row r="41" spans="1:10" s="35" customFormat="1" ht="15">
      <c r="A41" s="83"/>
      <c r="B41" s="118"/>
      <c r="C41" s="120"/>
      <c r="D41" s="49" t="s">
        <v>166</v>
      </c>
      <c r="E41" s="50">
        <f>SUM(E53,E65,E89,E101,E113,E125,E137,E149)</f>
        <v>80444</v>
      </c>
      <c r="F41" s="120"/>
      <c r="G41" s="48"/>
      <c r="H41" s="48"/>
      <c r="I41" s="48"/>
      <c r="J41" s="48"/>
    </row>
    <row r="42" spans="1:10" s="35" customFormat="1" ht="15">
      <c r="A42" s="83"/>
      <c r="B42" s="118"/>
      <c r="C42" s="120"/>
      <c r="D42" s="49" t="s">
        <v>167</v>
      </c>
      <c r="E42" s="50">
        <f>SUM(E54,E66,E90,E102,E114,E126,E138,E150)</f>
        <v>80444</v>
      </c>
      <c r="F42" s="120"/>
      <c r="G42" s="48"/>
      <c r="H42" s="48"/>
      <c r="I42" s="48"/>
      <c r="J42" s="48"/>
    </row>
    <row r="43" spans="1:10" s="35" customFormat="1" ht="15">
      <c r="A43" s="83"/>
      <c r="B43" s="118"/>
      <c r="C43" s="120"/>
      <c r="D43" s="51" t="s">
        <v>168</v>
      </c>
      <c r="E43" s="53">
        <f>SUM(E55,E67,E91,E103,E115,E127,E139,E151)</f>
        <v>80444</v>
      </c>
      <c r="F43" s="120"/>
      <c r="G43" s="48"/>
      <c r="H43" s="48"/>
      <c r="I43" s="48"/>
      <c r="J43" s="48"/>
    </row>
    <row r="44" spans="1:10" s="35" customFormat="1" ht="14.25" customHeight="1">
      <c r="A44" s="82" t="s">
        <v>128</v>
      </c>
      <c r="B44" s="117" t="s">
        <v>162</v>
      </c>
      <c r="C44" s="119" t="s">
        <v>100</v>
      </c>
      <c r="D44" s="46" t="s">
        <v>163</v>
      </c>
      <c r="E44" s="47">
        <f>SUM(E45:E49)</f>
        <v>361665</v>
      </c>
      <c r="F44" s="119" t="s">
        <v>100</v>
      </c>
      <c r="G44" s="48"/>
      <c r="H44" s="48"/>
      <c r="I44" s="48"/>
      <c r="J44" s="48"/>
    </row>
    <row r="45" spans="1:10" s="35" customFormat="1" ht="15">
      <c r="A45" s="83"/>
      <c r="B45" s="118"/>
      <c r="C45" s="120"/>
      <c r="D45" s="49" t="s">
        <v>164</v>
      </c>
      <c r="E45" s="50">
        <f>E51</f>
        <v>67665</v>
      </c>
      <c r="F45" s="120"/>
      <c r="G45" s="48"/>
      <c r="H45" s="48"/>
      <c r="I45" s="48"/>
      <c r="J45" s="48"/>
    </row>
    <row r="46" spans="1:10" s="35" customFormat="1" ht="15">
      <c r="A46" s="83"/>
      <c r="B46" s="118"/>
      <c r="C46" s="120"/>
      <c r="D46" s="49" t="s">
        <v>165</v>
      </c>
      <c r="E46" s="50">
        <f>E52</f>
        <v>73500</v>
      </c>
      <c r="F46" s="120"/>
      <c r="G46" s="48"/>
      <c r="H46" s="48"/>
      <c r="I46" s="48"/>
      <c r="J46" s="48"/>
    </row>
    <row r="47" spans="1:10" s="35" customFormat="1" ht="15">
      <c r="A47" s="83"/>
      <c r="B47" s="118"/>
      <c r="C47" s="120"/>
      <c r="D47" s="49" t="s">
        <v>166</v>
      </c>
      <c r="E47" s="50">
        <f>E53</f>
        <v>73500</v>
      </c>
      <c r="F47" s="120"/>
      <c r="G47" s="48"/>
      <c r="H47" s="48"/>
      <c r="I47" s="48"/>
      <c r="J47" s="48"/>
    </row>
    <row r="48" spans="1:10" s="35" customFormat="1" ht="15">
      <c r="A48" s="83"/>
      <c r="B48" s="118"/>
      <c r="C48" s="120"/>
      <c r="D48" s="49" t="s">
        <v>167</v>
      </c>
      <c r="E48" s="50">
        <f>E54</f>
        <v>73500</v>
      </c>
      <c r="F48" s="120"/>
      <c r="G48" s="48"/>
      <c r="H48" s="48"/>
      <c r="I48" s="48"/>
      <c r="J48" s="48"/>
    </row>
    <row r="49" spans="1:10" s="35" customFormat="1" ht="15">
      <c r="A49" s="83"/>
      <c r="B49" s="118"/>
      <c r="C49" s="120"/>
      <c r="D49" s="51" t="s">
        <v>168</v>
      </c>
      <c r="E49" s="50">
        <f>E55</f>
        <v>73500</v>
      </c>
      <c r="F49" s="120"/>
      <c r="G49" s="48"/>
      <c r="H49" s="48"/>
      <c r="I49" s="48"/>
      <c r="J49" s="48"/>
    </row>
    <row r="50" spans="1:10" s="35" customFormat="1" ht="14.25" customHeight="1">
      <c r="A50" s="83"/>
      <c r="B50" s="117" t="s">
        <v>46</v>
      </c>
      <c r="C50" s="128" t="s">
        <v>126</v>
      </c>
      <c r="D50" s="46" t="s">
        <v>163</v>
      </c>
      <c r="E50" s="52">
        <f>SUM(E51:E55)</f>
        <v>361665</v>
      </c>
      <c r="F50" s="119" t="s">
        <v>100</v>
      </c>
      <c r="G50" s="48"/>
      <c r="H50" s="48"/>
      <c r="I50" s="48"/>
      <c r="J50" s="48"/>
    </row>
    <row r="51" spans="1:10" s="35" customFormat="1" ht="15">
      <c r="A51" s="83"/>
      <c r="B51" s="118"/>
      <c r="C51" s="129"/>
      <c r="D51" s="49" t="s">
        <v>164</v>
      </c>
      <c r="E51" s="50">
        <v>67665</v>
      </c>
      <c r="F51" s="120"/>
      <c r="G51" s="48"/>
      <c r="H51" s="48"/>
      <c r="I51" s="48"/>
      <c r="J51" s="48"/>
    </row>
    <row r="52" spans="1:10" s="35" customFormat="1" ht="15">
      <c r="A52" s="83"/>
      <c r="B52" s="118"/>
      <c r="C52" s="129"/>
      <c r="D52" s="49" t="s">
        <v>165</v>
      </c>
      <c r="E52" s="50">
        <v>73500</v>
      </c>
      <c r="F52" s="120"/>
      <c r="G52" s="48"/>
      <c r="H52" s="48"/>
      <c r="I52" s="48"/>
      <c r="J52" s="48"/>
    </row>
    <row r="53" spans="1:10" s="35" customFormat="1" ht="15">
      <c r="A53" s="83"/>
      <c r="B53" s="118"/>
      <c r="C53" s="129"/>
      <c r="D53" s="49" t="s">
        <v>166</v>
      </c>
      <c r="E53" s="50">
        <v>73500</v>
      </c>
      <c r="F53" s="120"/>
      <c r="G53" s="48"/>
      <c r="H53" s="48"/>
      <c r="I53" s="48"/>
      <c r="J53" s="48"/>
    </row>
    <row r="54" spans="1:10" s="35" customFormat="1" ht="15">
      <c r="A54" s="83"/>
      <c r="B54" s="118"/>
      <c r="C54" s="129"/>
      <c r="D54" s="49" t="s">
        <v>167</v>
      </c>
      <c r="E54" s="50">
        <v>73500</v>
      </c>
      <c r="F54" s="120"/>
      <c r="G54" s="48"/>
      <c r="H54" s="48"/>
      <c r="I54" s="48"/>
      <c r="J54" s="48"/>
    </row>
    <row r="55" spans="1:10" s="35" customFormat="1" ht="15">
      <c r="A55" s="83"/>
      <c r="B55" s="118"/>
      <c r="C55" s="129"/>
      <c r="D55" s="51" t="s">
        <v>168</v>
      </c>
      <c r="E55" s="53">
        <v>73500</v>
      </c>
      <c r="F55" s="120"/>
      <c r="G55" s="48"/>
      <c r="H55" s="48"/>
      <c r="I55" s="48"/>
      <c r="J55" s="48"/>
    </row>
    <row r="56" spans="1:10" s="35" customFormat="1" ht="14.25" customHeight="1">
      <c r="A56" s="82" t="s">
        <v>135</v>
      </c>
      <c r="B56" s="117" t="s">
        <v>162</v>
      </c>
      <c r="C56" s="119" t="s">
        <v>100</v>
      </c>
      <c r="D56" s="46" t="s">
        <v>163</v>
      </c>
      <c r="E56" s="47">
        <f>SUM(E57:E61)</f>
        <v>20776</v>
      </c>
      <c r="F56" s="119" t="s">
        <v>100</v>
      </c>
      <c r="G56" s="48"/>
      <c r="H56" s="48"/>
      <c r="I56" s="48"/>
      <c r="J56" s="48"/>
    </row>
    <row r="57" spans="1:10" s="35" customFormat="1" ht="15">
      <c r="A57" s="83"/>
      <c r="B57" s="118"/>
      <c r="C57" s="120"/>
      <c r="D57" s="49" t="s">
        <v>164</v>
      </c>
      <c r="E57" s="50">
        <f>E63</f>
        <v>20776</v>
      </c>
      <c r="F57" s="120"/>
      <c r="G57" s="48"/>
      <c r="H57" s="48"/>
      <c r="I57" s="48"/>
      <c r="J57" s="48"/>
    </row>
    <row r="58" spans="1:10" s="35" customFormat="1" ht="15">
      <c r="A58" s="83"/>
      <c r="B58" s="118"/>
      <c r="C58" s="120"/>
      <c r="D58" s="49" t="s">
        <v>165</v>
      </c>
      <c r="E58" s="50">
        <f>E64</f>
        <v>0</v>
      </c>
      <c r="F58" s="120"/>
      <c r="G58" s="48"/>
      <c r="H58" s="48"/>
      <c r="I58" s="48"/>
      <c r="J58" s="48"/>
    </row>
    <row r="59" spans="1:10" s="35" customFormat="1" ht="15">
      <c r="A59" s="83"/>
      <c r="B59" s="118"/>
      <c r="C59" s="120"/>
      <c r="D59" s="49" t="s">
        <v>166</v>
      </c>
      <c r="E59" s="50">
        <f>E65</f>
        <v>0</v>
      </c>
      <c r="F59" s="120"/>
      <c r="G59" s="48"/>
      <c r="H59" s="48"/>
      <c r="I59" s="48"/>
      <c r="J59" s="48"/>
    </row>
    <row r="60" spans="1:10" s="35" customFormat="1" ht="15">
      <c r="A60" s="83"/>
      <c r="B60" s="118"/>
      <c r="C60" s="120"/>
      <c r="D60" s="49" t="s">
        <v>167</v>
      </c>
      <c r="E60" s="50">
        <f>E66</f>
        <v>0</v>
      </c>
      <c r="F60" s="120"/>
      <c r="G60" s="48"/>
      <c r="H60" s="48"/>
      <c r="I60" s="48"/>
      <c r="J60" s="48"/>
    </row>
    <row r="61" spans="1:10" s="35" customFormat="1" ht="15">
      <c r="A61" s="83"/>
      <c r="B61" s="118"/>
      <c r="C61" s="120"/>
      <c r="D61" s="51" t="s">
        <v>168</v>
      </c>
      <c r="E61" s="50">
        <f>E67</f>
        <v>0</v>
      </c>
      <c r="F61" s="120"/>
      <c r="G61" s="48"/>
      <c r="H61" s="48"/>
      <c r="I61" s="48"/>
      <c r="J61" s="48"/>
    </row>
    <row r="62" spans="1:10" s="35" customFormat="1" ht="14.25" customHeight="1">
      <c r="A62" s="83"/>
      <c r="B62" s="117" t="s">
        <v>46</v>
      </c>
      <c r="C62" s="128" t="s">
        <v>127</v>
      </c>
      <c r="D62" s="46" t="s">
        <v>163</v>
      </c>
      <c r="E62" s="52">
        <f>SUM(E63:E67)</f>
        <v>20776</v>
      </c>
      <c r="F62" s="119" t="s">
        <v>100</v>
      </c>
      <c r="G62" s="48"/>
      <c r="H62" s="48"/>
      <c r="I62" s="48"/>
      <c r="J62" s="48"/>
    </row>
    <row r="63" spans="1:10" s="35" customFormat="1" ht="15">
      <c r="A63" s="83"/>
      <c r="B63" s="118"/>
      <c r="C63" s="129"/>
      <c r="D63" s="49" t="s">
        <v>164</v>
      </c>
      <c r="E63" s="50">
        <v>20776</v>
      </c>
      <c r="F63" s="120"/>
      <c r="G63" s="48"/>
      <c r="H63" s="48"/>
      <c r="I63" s="48"/>
      <c r="J63" s="48"/>
    </row>
    <row r="64" spans="1:10" s="35" customFormat="1" ht="15">
      <c r="A64" s="83"/>
      <c r="B64" s="118"/>
      <c r="C64" s="129"/>
      <c r="D64" s="49" t="s">
        <v>165</v>
      </c>
      <c r="E64" s="50">
        <v>0</v>
      </c>
      <c r="F64" s="120"/>
      <c r="G64" s="48"/>
      <c r="H64" s="48"/>
      <c r="I64" s="48"/>
      <c r="J64" s="48"/>
    </row>
    <row r="65" spans="1:10" s="35" customFormat="1" ht="15">
      <c r="A65" s="83"/>
      <c r="B65" s="118"/>
      <c r="C65" s="129"/>
      <c r="D65" s="49" t="s">
        <v>166</v>
      </c>
      <c r="E65" s="50">
        <v>0</v>
      </c>
      <c r="F65" s="120"/>
      <c r="G65" s="48"/>
      <c r="H65" s="48"/>
      <c r="I65" s="48"/>
      <c r="J65" s="48"/>
    </row>
    <row r="66" spans="1:10" s="35" customFormat="1" ht="15">
      <c r="A66" s="83"/>
      <c r="B66" s="118"/>
      <c r="C66" s="129"/>
      <c r="D66" s="49" t="s">
        <v>167</v>
      </c>
      <c r="E66" s="50">
        <v>0</v>
      </c>
      <c r="F66" s="120"/>
      <c r="G66" s="48"/>
      <c r="H66" s="48"/>
      <c r="I66" s="48"/>
      <c r="J66" s="48"/>
    </row>
    <row r="67" spans="1:10" s="35" customFormat="1" ht="15">
      <c r="A67" s="83"/>
      <c r="B67" s="118"/>
      <c r="C67" s="129"/>
      <c r="D67" s="51" t="s">
        <v>168</v>
      </c>
      <c r="E67" s="53">
        <v>0</v>
      </c>
      <c r="F67" s="120"/>
      <c r="G67" s="48"/>
      <c r="H67" s="48"/>
      <c r="I67" s="48"/>
      <c r="J67" s="48"/>
    </row>
    <row r="68" spans="1:10" s="35" customFormat="1" ht="14.25" customHeight="1">
      <c r="A68" s="82" t="s">
        <v>157</v>
      </c>
      <c r="B68" s="117" t="s">
        <v>162</v>
      </c>
      <c r="C68" s="119" t="s">
        <v>100</v>
      </c>
      <c r="D68" s="46" t="s">
        <v>163</v>
      </c>
      <c r="E68" s="47">
        <f>SUM(E69:E73)</f>
        <v>41896</v>
      </c>
      <c r="F68" s="119" t="s">
        <v>100</v>
      </c>
      <c r="G68" s="48"/>
      <c r="H68" s="48"/>
      <c r="I68" s="48"/>
      <c r="J68" s="48"/>
    </row>
    <row r="69" spans="1:10" s="35" customFormat="1" ht="15">
      <c r="A69" s="83"/>
      <c r="B69" s="118"/>
      <c r="C69" s="120"/>
      <c r="D69" s="49" t="s">
        <v>164</v>
      </c>
      <c r="E69" s="50">
        <f>E75</f>
        <v>41896</v>
      </c>
      <c r="F69" s="120"/>
      <c r="G69" s="48"/>
      <c r="H69" s="48"/>
      <c r="I69" s="48"/>
      <c r="J69" s="48"/>
    </row>
    <row r="70" spans="1:10" s="35" customFormat="1" ht="15">
      <c r="A70" s="83"/>
      <c r="B70" s="118"/>
      <c r="C70" s="120"/>
      <c r="D70" s="49" t="s">
        <v>165</v>
      </c>
      <c r="E70" s="50">
        <f>E76</f>
        <v>0</v>
      </c>
      <c r="F70" s="120"/>
      <c r="G70" s="48"/>
      <c r="H70" s="48"/>
      <c r="I70" s="48"/>
      <c r="J70" s="48"/>
    </row>
    <row r="71" spans="1:10" s="35" customFormat="1" ht="15">
      <c r="A71" s="83"/>
      <c r="B71" s="118"/>
      <c r="C71" s="120"/>
      <c r="D71" s="49" t="s">
        <v>166</v>
      </c>
      <c r="E71" s="50">
        <f>E77</f>
        <v>0</v>
      </c>
      <c r="F71" s="120"/>
      <c r="G71" s="48"/>
      <c r="H71" s="48"/>
      <c r="I71" s="48"/>
      <c r="J71" s="48"/>
    </row>
    <row r="72" spans="1:10" s="35" customFormat="1" ht="15">
      <c r="A72" s="83"/>
      <c r="B72" s="118"/>
      <c r="C72" s="120"/>
      <c r="D72" s="49" t="s">
        <v>167</v>
      </c>
      <c r="E72" s="50">
        <f>E78</f>
        <v>0</v>
      </c>
      <c r="F72" s="120"/>
      <c r="G72" s="48"/>
      <c r="H72" s="48"/>
      <c r="I72" s="48"/>
      <c r="J72" s="48"/>
    </row>
    <row r="73" spans="1:10" s="35" customFormat="1" ht="15">
      <c r="A73" s="83"/>
      <c r="B73" s="118"/>
      <c r="C73" s="120"/>
      <c r="D73" s="51" t="s">
        <v>168</v>
      </c>
      <c r="E73" s="50">
        <f>E79</f>
        <v>0</v>
      </c>
      <c r="F73" s="120"/>
      <c r="G73" s="48"/>
      <c r="H73" s="48"/>
      <c r="I73" s="48"/>
      <c r="J73" s="48"/>
    </row>
    <row r="74" spans="1:10" s="35" customFormat="1" ht="14.25" customHeight="1">
      <c r="A74" s="83"/>
      <c r="B74" s="117" t="s">
        <v>5</v>
      </c>
      <c r="C74" s="128" t="s">
        <v>139</v>
      </c>
      <c r="D74" s="46" t="s">
        <v>163</v>
      </c>
      <c r="E74" s="52">
        <f>SUM(E75:E79)</f>
        <v>41896</v>
      </c>
      <c r="F74" s="119" t="s">
        <v>100</v>
      </c>
      <c r="G74" s="48"/>
      <c r="H74" s="48"/>
      <c r="I74" s="48"/>
      <c r="J74" s="48"/>
    </row>
    <row r="75" spans="1:10" s="35" customFormat="1" ht="15">
      <c r="A75" s="83"/>
      <c r="B75" s="118"/>
      <c r="C75" s="129"/>
      <c r="D75" s="49" t="s">
        <v>164</v>
      </c>
      <c r="E75" s="50">
        <v>41896</v>
      </c>
      <c r="F75" s="120"/>
      <c r="G75" s="48"/>
      <c r="H75" s="48"/>
      <c r="I75" s="48"/>
      <c r="J75" s="48"/>
    </row>
    <row r="76" spans="1:10" s="35" customFormat="1" ht="15">
      <c r="A76" s="83"/>
      <c r="B76" s="118"/>
      <c r="C76" s="129"/>
      <c r="D76" s="49" t="s">
        <v>165</v>
      </c>
      <c r="E76" s="50">
        <v>0</v>
      </c>
      <c r="F76" s="120"/>
      <c r="G76" s="48"/>
      <c r="H76" s="48"/>
      <c r="I76" s="48"/>
      <c r="J76" s="48"/>
    </row>
    <row r="77" spans="1:10" s="35" customFormat="1" ht="15">
      <c r="A77" s="83"/>
      <c r="B77" s="118"/>
      <c r="C77" s="129"/>
      <c r="D77" s="49" t="s">
        <v>166</v>
      </c>
      <c r="E77" s="50">
        <v>0</v>
      </c>
      <c r="F77" s="120"/>
      <c r="G77" s="48"/>
      <c r="H77" s="48"/>
      <c r="I77" s="48"/>
      <c r="J77" s="48"/>
    </row>
    <row r="78" spans="1:10" s="35" customFormat="1" ht="15">
      <c r="A78" s="83"/>
      <c r="B78" s="118"/>
      <c r="C78" s="129"/>
      <c r="D78" s="49" t="s">
        <v>167</v>
      </c>
      <c r="E78" s="50">
        <v>0</v>
      </c>
      <c r="F78" s="120"/>
      <c r="G78" s="48"/>
      <c r="H78" s="48"/>
      <c r="I78" s="48"/>
      <c r="J78" s="48"/>
    </row>
    <row r="79" spans="1:10" s="35" customFormat="1" ht="15">
      <c r="A79" s="83"/>
      <c r="B79" s="118"/>
      <c r="C79" s="129"/>
      <c r="D79" s="51" t="s">
        <v>168</v>
      </c>
      <c r="E79" s="53">
        <v>0</v>
      </c>
      <c r="F79" s="120"/>
      <c r="G79" s="48"/>
      <c r="H79" s="48"/>
      <c r="I79" s="48"/>
      <c r="J79" s="48"/>
    </row>
    <row r="80" spans="1:10" s="35" customFormat="1" ht="14.25" customHeight="1">
      <c r="A80" s="82" t="s">
        <v>153</v>
      </c>
      <c r="B80" s="117" t="s">
        <v>162</v>
      </c>
      <c r="C80" s="119" t="s">
        <v>100</v>
      </c>
      <c r="D80" s="46" t="s">
        <v>163</v>
      </c>
      <c r="E80" s="47">
        <f>SUM(E81:E85)</f>
        <v>18008</v>
      </c>
      <c r="F80" s="119" t="s">
        <v>100</v>
      </c>
      <c r="G80" s="48"/>
      <c r="H80" s="48"/>
      <c r="I80" s="48"/>
      <c r="J80" s="48"/>
    </row>
    <row r="81" spans="1:10" s="35" customFormat="1" ht="15">
      <c r="A81" s="83"/>
      <c r="B81" s="118"/>
      <c r="C81" s="120"/>
      <c r="D81" s="49" t="s">
        <v>164</v>
      </c>
      <c r="E81" s="50">
        <f>E87</f>
        <v>4120</v>
      </c>
      <c r="F81" s="120"/>
      <c r="G81" s="48"/>
      <c r="H81" s="48"/>
      <c r="I81" s="48"/>
      <c r="J81" s="48"/>
    </row>
    <row r="82" spans="1:10" s="35" customFormat="1" ht="15">
      <c r="A82" s="83"/>
      <c r="B82" s="118"/>
      <c r="C82" s="120"/>
      <c r="D82" s="49" t="s">
        <v>165</v>
      </c>
      <c r="E82" s="50">
        <f>E88</f>
        <v>3472</v>
      </c>
      <c r="F82" s="120"/>
      <c r="G82" s="48"/>
      <c r="H82" s="48"/>
      <c r="I82" s="48"/>
      <c r="J82" s="48"/>
    </row>
    <row r="83" spans="1:10" s="35" customFormat="1" ht="15">
      <c r="A83" s="83"/>
      <c r="B83" s="118"/>
      <c r="C83" s="120"/>
      <c r="D83" s="49" t="s">
        <v>166</v>
      </c>
      <c r="E83" s="50">
        <f>E89</f>
        <v>3472</v>
      </c>
      <c r="F83" s="120"/>
      <c r="G83" s="48"/>
      <c r="H83" s="48"/>
      <c r="I83" s="48"/>
      <c r="J83" s="48"/>
    </row>
    <row r="84" spans="1:10" s="35" customFormat="1" ht="15">
      <c r="A84" s="83"/>
      <c r="B84" s="118"/>
      <c r="C84" s="120"/>
      <c r="D84" s="49" t="s">
        <v>167</v>
      </c>
      <c r="E84" s="50">
        <f>E90</f>
        <v>3472</v>
      </c>
      <c r="F84" s="120"/>
      <c r="G84" s="48"/>
      <c r="H84" s="48"/>
      <c r="I84" s="48"/>
      <c r="J84" s="48"/>
    </row>
    <row r="85" spans="1:10" s="35" customFormat="1" ht="15">
      <c r="A85" s="83"/>
      <c r="B85" s="118"/>
      <c r="C85" s="120"/>
      <c r="D85" s="51" t="s">
        <v>168</v>
      </c>
      <c r="E85" s="50">
        <f>E91</f>
        <v>3472</v>
      </c>
      <c r="F85" s="120"/>
      <c r="G85" s="48"/>
      <c r="H85" s="48"/>
      <c r="I85" s="48"/>
      <c r="J85" s="48"/>
    </row>
    <row r="86" spans="1:10" s="35" customFormat="1" ht="24.75" customHeight="1">
      <c r="A86" s="83"/>
      <c r="B86" s="117" t="s">
        <v>46</v>
      </c>
      <c r="C86" s="128" t="s">
        <v>143</v>
      </c>
      <c r="D86" s="46" t="s">
        <v>163</v>
      </c>
      <c r="E86" s="52">
        <f>SUM(E87:E91)</f>
        <v>18008</v>
      </c>
      <c r="F86" s="119" t="s">
        <v>100</v>
      </c>
      <c r="G86" s="48"/>
      <c r="H86" s="48"/>
      <c r="I86" s="48"/>
      <c r="J86" s="48"/>
    </row>
    <row r="87" spans="1:10" s="35" customFormat="1" ht="24.75" customHeight="1">
      <c r="A87" s="83"/>
      <c r="B87" s="118"/>
      <c r="C87" s="129"/>
      <c r="D87" s="49" t="s">
        <v>164</v>
      </c>
      <c r="E87" s="50">
        <v>4120</v>
      </c>
      <c r="F87" s="120"/>
      <c r="G87" s="48"/>
      <c r="H87" s="48"/>
      <c r="I87" s="48"/>
      <c r="J87" s="48"/>
    </row>
    <row r="88" spans="1:10" s="35" customFormat="1" ht="24.75" customHeight="1">
      <c r="A88" s="83"/>
      <c r="B88" s="118"/>
      <c r="C88" s="129"/>
      <c r="D88" s="49" t="s">
        <v>165</v>
      </c>
      <c r="E88" s="50">
        <v>3472</v>
      </c>
      <c r="F88" s="120"/>
      <c r="G88" s="48"/>
      <c r="H88" s="48"/>
      <c r="I88" s="48"/>
      <c r="J88" s="48"/>
    </row>
    <row r="89" spans="1:10" s="35" customFormat="1" ht="24.75" customHeight="1">
      <c r="A89" s="83"/>
      <c r="B89" s="118"/>
      <c r="C89" s="129"/>
      <c r="D89" s="49" t="s">
        <v>166</v>
      </c>
      <c r="E89" s="50">
        <v>3472</v>
      </c>
      <c r="F89" s="120"/>
      <c r="G89" s="48"/>
      <c r="H89" s="48"/>
      <c r="I89" s="48"/>
      <c r="J89" s="48"/>
    </row>
    <row r="90" spans="1:10" s="35" customFormat="1" ht="24.75" customHeight="1">
      <c r="A90" s="83"/>
      <c r="B90" s="118"/>
      <c r="C90" s="129"/>
      <c r="D90" s="49" t="s">
        <v>167</v>
      </c>
      <c r="E90" s="50">
        <v>3472</v>
      </c>
      <c r="F90" s="120"/>
      <c r="G90" s="48"/>
      <c r="H90" s="48"/>
      <c r="I90" s="48"/>
      <c r="J90" s="48"/>
    </row>
    <row r="91" spans="1:10" s="35" customFormat="1" ht="26.25" customHeight="1">
      <c r="A91" s="83"/>
      <c r="B91" s="118"/>
      <c r="C91" s="129"/>
      <c r="D91" s="51" t="s">
        <v>168</v>
      </c>
      <c r="E91" s="53">
        <v>3472</v>
      </c>
      <c r="F91" s="120"/>
      <c r="G91" s="48"/>
      <c r="H91" s="48"/>
      <c r="I91" s="48"/>
      <c r="J91" s="48"/>
    </row>
    <row r="92" spans="1:10" s="35" customFormat="1" ht="14.25" customHeight="1">
      <c r="A92" s="82" t="s">
        <v>154</v>
      </c>
      <c r="B92" s="117" t="s">
        <v>162</v>
      </c>
      <c r="C92" s="119" t="s">
        <v>100</v>
      </c>
      <c r="D92" s="46" t="s">
        <v>163</v>
      </c>
      <c r="E92" s="47">
        <f>SUM(E93:E97)</f>
        <v>17488</v>
      </c>
      <c r="F92" s="119" t="s">
        <v>100</v>
      </c>
      <c r="G92" s="48"/>
      <c r="H92" s="48"/>
      <c r="I92" s="48"/>
      <c r="J92" s="48"/>
    </row>
    <row r="93" spans="1:10" s="35" customFormat="1" ht="15">
      <c r="A93" s="83"/>
      <c r="B93" s="118"/>
      <c r="C93" s="120"/>
      <c r="D93" s="49" t="s">
        <v>164</v>
      </c>
      <c r="E93" s="50">
        <f>E99</f>
        <v>3600</v>
      </c>
      <c r="F93" s="120"/>
      <c r="G93" s="48"/>
      <c r="H93" s="48"/>
      <c r="I93" s="48"/>
      <c r="J93" s="48"/>
    </row>
    <row r="94" spans="1:10" s="35" customFormat="1" ht="15">
      <c r="A94" s="83"/>
      <c r="B94" s="118"/>
      <c r="C94" s="120"/>
      <c r="D94" s="49" t="s">
        <v>165</v>
      </c>
      <c r="E94" s="50">
        <f>E100</f>
        <v>3472</v>
      </c>
      <c r="F94" s="120"/>
      <c r="G94" s="48"/>
      <c r="H94" s="48"/>
      <c r="I94" s="48"/>
      <c r="J94" s="48"/>
    </row>
    <row r="95" spans="1:10" s="35" customFormat="1" ht="15">
      <c r="A95" s="83"/>
      <c r="B95" s="118"/>
      <c r="C95" s="120"/>
      <c r="D95" s="49" t="s">
        <v>166</v>
      </c>
      <c r="E95" s="50">
        <f>E101</f>
        <v>3472</v>
      </c>
      <c r="F95" s="120"/>
      <c r="G95" s="48"/>
      <c r="H95" s="48"/>
      <c r="I95" s="48"/>
      <c r="J95" s="48"/>
    </row>
    <row r="96" spans="1:10" s="35" customFormat="1" ht="15">
      <c r="A96" s="83"/>
      <c r="B96" s="118"/>
      <c r="C96" s="120"/>
      <c r="D96" s="49" t="s">
        <v>167</v>
      </c>
      <c r="E96" s="50">
        <f>E102</f>
        <v>3472</v>
      </c>
      <c r="F96" s="120"/>
      <c r="G96" s="48"/>
      <c r="H96" s="48"/>
      <c r="I96" s="48"/>
      <c r="J96" s="48"/>
    </row>
    <row r="97" spans="1:10" s="35" customFormat="1" ht="15">
      <c r="A97" s="83"/>
      <c r="B97" s="118"/>
      <c r="C97" s="120"/>
      <c r="D97" s="51" t="s">
        <v>168</v>
      </c>
      <c r="E97" s="50">
        <f>E103</f>
        <v>3472</v>
      </c>
      <c r="F97" s="120"/>
      <c r="G97" s="48"/>
      <c r="H97" s="48"/>
      <c r="I97" s="48"/>
      <c r="J97" s="48"/>
    </row>
    <row r="98" spans="1:10" s="35" customFormat="1" ht="25.5" customHeight="1">
      <c r="A98" s="83"/>
      <c r="B98" s="117" t="s">
        <v>46</v>
      </c>
      <c r="C98" s="128" t="s">
        <v>144</v>
      </c>
      <c r="D98" s="46" t="s">
        <v>163</v>
      </c>
      <c r="E98" s="52">
        <f>SUM(E99:E103)</f>
        <v>17488</v>
      </c>
      <c r="F98" s="119" t="s">
        <v>100</v>
      </c>
      <c r="G98" s="48"/>
      <c r="H98" s="48"/>
      <c r="I98" s="48"/>
      <c r="J98" s="48"/>
    </row>
    <row r="99" spans="1:10" s="35" customFormat="1" ht="25.5" customHeight="1">
      <c r="A99" s="83"/>
      <c r="B99" s="118"/>
      <c r="C99" s="129"/>
      <c r="D99" s="49" t="s">
        <v>164</v>
      </c>
      <c r="E99" s="50">
        <v>3600</v>
      </c>
      <c r="F99" s="120"/>
      <c r="G99" s="48"/>
      <c r="H99" s="48"/>
      <c r="I99" s="48"/>
      <c r="J99" s="48"/>
    </row>
    <row r="100" spans="1:10" s="35" customFormat="1" ht="25.5" customHeight="1">
      <c r="A100" s="83"/>
      <c r="B100" s="118"/>
      <c r="C100" s="129"/>
      <c r="D100" s="49" t="s">
        <v>165</v>
      </c>
      <c r="E100" s="50">
        <v>3472</v>
      </c>
      <c r="F100" s="120"/>
      <c r="G100" s="48"/>
      <c r="H100" s="48"/>
      <c r="I100" s="48"/>
      <c r="J100" s="48"/>
    </row>
    <row r="101" spans="1:10" s="35" customFormat="1" ht="25.5" customHeight="1">
      <c r="A101" s="83"/>
      <c r="B101" s="118"/>
      <c r="C101" s="129"/>
      <c r="D101" s="49" t="s">
        <v>166</v>
      </c>
      <c r="E101" s="50">
        <v>3472</v>
      </c>
      <c r="F101" s="120"/>
      <c r="G101" s="48"/>
      <c r="H101" s="48"/>
      <c r="I101" s="48"/>
      <c r="J101" s="48"/>
    </row>
    <row r="102" spans="1:10" s="35" customFormat="1" ht="25.5" customHeight="1">
      <c r="A102" s="83"/>
      <c r="B102" s="118"/>
      <c r="C102" s="129"/>
      <c r="D102" s="49" t="s">
        <v>167</v>
      </c>
      <c r="E102" s="50">
        <v>3472</v>
      </c>
      <c r="F102" s="120"/>
      <c r="G102" s="48"/>
      <c r="H102" s="48"/>
      <c r="I102" s="48"/>
      <c r="J102" s="48"/>
    </row>
    <row r="103" spans="1:10" s="35" customFormat="1" ht="25.5" customHeight="1">
      <c r="A103" s="83"/>
      <c r="B103" s="118"/>
      <c r="C103" s="129"/>
      <c r="D103" s="51" t="s">
        <v>168</v>
      </c>
      <c r="E103" s="53">
        <v>3472</v>
      </c>
      <c r="F103" s="120"/>
      <c r="G103" s="48"/>
      <c r="H103" s="48"/>
      <c r="I103" s="48"/>
      <c r="J103" s="48"/>
    </row>
    <row r="104" spans="1:10" s="35" customFormat="1" ht="14.25" customHeight="1">
      <c r="A104" s="82" t="s">
        <v>155</v>
      </c>
      <c r="B104" s="117" t="s">
        <v>162</v>
      </c>
      <c r="C104" s="119" t="s">
        <v>100</v>
      </c>
      <c r="D104" s="46" t="s">
        <v>163</v>
      </c>
      <c r="E104" s="47">
        <f>SUM(E105:E109)</f>
        <v>9355</v>
      </c>
      <c r="F104" s="119" t="s">
        <v>100</v>
      </c>
      <c r="G104" s="48"/>
      <c r="H104" s="48"/>
      <c r="I104" s="48"/>
      <c r="J104" s="48"/>
    </row>
    <row r="105" spans="1:10" s="35" customFormat="1" ht="15">
      <c r="A105" s="83"/>
      <c r="B105" s="118"/>
      <c r="C105" s="120"/>
      <c r="D105" s="49" t="s">
        <v>164</v>
      </c>
      <c r="E105" s="50">
        <f>E111</f>
        <v>9355</v>
      </c>
      <c r="F105" s="120"/>
      <c r="G105" s="48"/>
      <c r="H105" s="48"/>
      <c r="I105" s="48"/>
      <c r="J105" s="48"/>
    </row>
    <row r="106" spans="1:10" s="35" customFormat="1" ht="15">
      <c r="A106" s="83"/>
      <c r="B106" s="118"/>
      <c r="C106" s="120"/>
      <c r="D106" s="49" t="s">
        <v>165</v>
      </c>
      <c r="E106" s="50">
        <f>E112</f>
        <v>0</v>
      </c>
      <c r="F106" s="120"/>
      <c r="G106" s="48"/>
      <c r="H106" s="48"/>
      <c r="I106" s="48"/>
      <c r="J106" s="48"/>
    </row>
    <row r="107" spans="1:10" s="35" customFormat="1" ht="15">
      <c r="A107" s="83"/>
      <c r="B107" s="118"/>
      <c r="C107" s="120"/>
      <c r="D107" s="49" t="s">
        <v>166</v>
      </c>
      <c r="E107" s="50">
        <f>E113</f>
        <v>0</v>
      </c>
      <c r="F107" s="120"/>
      <c r="G107" s="48"/>
      <c r="H107" s="48"/>
      <c r="I107" s="48"/>
      <c r="J107" s="48"/>
    </row>
    <row r="108" spans="1:10" s="35" customFormat="1" ht="15">
      <c r="A108" s="83"/>
      <c r="B108" s="118"/>
      <c r="C108" s="120"/>
      <c r="D108" s="49" t="s">
        <v>167</v>
      </c>
      <c r="E108" s="50">
        <f>E114</f>
        <v>0</v>
      </c>
      <c r="F108" s="120"/>
      <c r="G108" s="48"/>
      <c r="H108" s="48"/>
      <c r="I108" s="48"/>
      <c r="J108" s="48"/>
    </row>
    <row r="109" spans="1:10" s="35" customFormat="1" ht="15">
      <c r="A109" s="83"/>
      <c r="B109" s="118"/>
      <c r="C109" s="120"/>
      <c r="D109" s="51" t="s">
        <v>168</v>
      </c>
      <c r="E109" s="50">
        <f>E115</f>
        <v>0</v>
      </c>
      <c r="F109" s="120"/>
      <c r="G109" s="48"/>
      <c r="H109" s="48"/>
      <c r="I109" s="48"/>
      <c r="J109" s="48"/>
    </row>
    <row r="110" spans="1:10" s="35" customFormat="1" ht="14.25" customHeight="1">
      <c r="A110" s="83"/>
      <c r="B110" s="117" t="s">
        <v>46</v>
      </c>
      <c r="C110" s="128" t="s">
        <v>140</v>
      </c>
      <c r="D110" s="46" t="s">
        <v>163</v>
      </c>
      <c r="E110" s="52">
        <f>SUM(E111:E115)</f>
        <v>9355</v>
      </c>
      <c r="F110" s="119" t="s">
        <v>100</v>
      </c>
      <c r="G110" s="48"/>
      <c r="H110" s="48"/>
      <c r="I110" s="48"/>
      <c r="J110" s="48"/>
    </row>
    <row r="111" spans="1:10" s="35" customFormat="1" ht="15">
      <c r="A111" s="83"/>
      <c r="B111" s="118"/>
      <c r="C111" s="129"/>
      <c r="D111" s="49" t="s">
        <v>164</v>
      </c>
      <c r="E111" s="50">
        <v>9355</v>
      </c>
      <c r="F111" s="120"/>
      <c r="G111" s="48"/>
      <c r="H111" s="48"/>
      <c r="I111" s="48"/>
      <c r="J111" s="48"/>
    </row>
    <row r="112" spans="1:10" s="35" customFormat="1" ht="15">
      <c r="A112" s="83"/>
      <c r="B112" s="118"/>
      <c r="C112" s="129"/>
      <c r="D112" s="49" t="s">
        <v>165</v>
      </c>
      <c r="E112" s="50">
        <v>0</v>
      </c>
      <c r="F112" s="120"/>
      <c r="G112" s="48"/>
      <c r="H112" s="48"/>
      <c r="I112" s="48"/>
      <c r="J112" s="48"/>
    </row>
    <row r="113" spans="1:10" s="35" customFormat="1" ht="15">
      <c r="A113" s="83"/>
      <c r="B113" s="118"/>
      <c r="C113" s="129"/>
      <c r="D113" s="49" t="s">
        <v>166</v>
      </c>
      <c r="E113" s="50">
        <v>0</v>
      </c>
      <c r="F113" s="120"/>
      <c r="G113" s="48"/>
      <c r="H113" s="48"/>
      <c r="I113" s="48"/>
      <c r="J113" s="48"/>
    </row>
    <row r="114" spans="1:10" s="35" customFormat="1" ht="15">
      <c r="A114" s="83"/>
      <c r="B114" s="118"/>
      <c r="C114" s="129"/>
      <c r="D114" s="49" t="s">
        <v>167</v>
      </c>
      <c r="E114" s="50">
        <v>0</v>
      </c>
      <c r="F114" s="120"/>
      <c r="G114" s="48"/>
      <c r="H114" s="48"/>
      <c r="I114" s="48"/>
      <c r="J114" s="48"/>
    </row>
    <row r="115" spans="1:10" s="35" customFormat="1" ht="15">
      <c r="A115" s="83"/>
      <c r="B115" s="118"/>
      <c r="C115" s="129"/>
      <c r="D115" s="51" t="s">
        <v>168</v>
      </c>
      <c r="E115" s="53">
        <v>0</v>
      </c>
      <c r="F115" s="120"/>
      <c r="G115" s="48"/>
      <c r="H115" s="48"/>
      <c r="I115" s="48"/>
      <c r="J115" s="48"/>
    </row>
    <row r="116" spans="1:10" s="35" customFormat="1" ht="14.25" customHeight="1">
      <c r="A116" s="82" t="s">
        <v>169</v>
      </c>
      <c r="B116" s="117" t="s">
        <v>162</v>
      </c>
      <c r="C116" s="119" t="s">
        <v>100</v>
      </c>
      <c r="D116" s="46" t="s">
        <v>163</v>
      </c>
      <c r="E116" s="47">
        <f>SUM(E117:E121)</f>
        <v>21100</v>
      </c>
      <c r="F116" s="119" t="s">
        <v>100</v>
      </c>
      <c r="G116" s="48"/>
      <c r="H116" s="48"/>
      <c r="I116" s="48"/>
      <c r="J116" s="48"/>
    </row>
    <row r="117" spans="1:10" s="35" customFormat="1" ht="15">
      <c r="A117" s="83"/>
      <c r="B117" s="118"/>
      <c r="C117" s="120"/>
      <c r="D117" s="49" t="s">
        <v>164</v>
      </c>
      <c r="E117" s="50">
        <f>E123</f>
        <v>21100</v>
      </c>
      <c r="F117" s="120"/>
      <c r="G117" s="48"/>
      <c r="H117" s="48"/>
      <c r="I117" s="48"/>
      <c r="J117" s="48"/>
    </row>
    <row r="118" spans="1:10" s="35" customFormat="1" ht="15">
      <c r="A118" s="83"/>
      <c r="B118" s="118"/>
      <c r="C118" s="120"/>
      <c r="D118" s="49" t="s">
        <v>165</v>
      </c>
      <c r="E118" s="50">
        <f>E124</f>
        <v>0</v>
      </c>
      <c r="F118" s="120"/>
      <c r="G118" s="48"/>
      <c r="H118" s="48"/>
      <c r="I118" s="48"/>
      <c r="J118" s="48"/>
    </row>
    <row r="119" spans="1:10" s="35" customFormat="1" ht="15">
      <c r="A119" s="83"/>
      <c r="B119" s="118"/>
      <c r="C119" s="120"/>
      <c r="D119" s="49" t="s">
        <v>166</v>
      </c>
      <c r="E119" s="50">
        <f>E125</f>
        <v>0</v>
      </c>
      <c r="F119" s="120"/>
      <c r="G119" s="48"/>
      <c r="H119" s="48"/>
      <c r="I119" s="48"/>
      <c r="J119" s="48"/>
    </row>
    <row r="120" spans="1:10" s="35" customFormat="1" ht="15">
      <c r="A120" s="83"/>
      <c r="B120" s="118"/>
      <c r="C120" s="120"/>
      <c r="D120" s="49" t="s">
        <v>167</v>
      </c>
      <c r="E120" s="50">
        <f>E126</f>
        <v>0</v>
      </c>
      <c r="F120" s="120"/>
      <c r="G120" s="48"/>
      <c r="H120" s="48"/>
      <c r="I120" s="48"/>
      <c r="J120" s="48"/>
    </row>
    <row r="121" spans="1:10" s="35" customFormat="1" ht="15">
      <c r="A121" s="83"/>
      <c r="B121" s="118"/>
      <c r="C121" s="120"/>
      <c r="D121" s="51" t="s">
        <v>168</v>
      </c>
      <c r="E121" s="50">
        <f>E127</f>
        <v>0</v>
      </c>
      <c r="F121" s="120"/>
      <c r="G121" s="48"/>
      <c r="H121" s="48"/>
      <c r="I121" s="48"/>
      <c r="J121" s="48"/>
    </row>
    <row r="122" spans="1:10" s="35" customFormat="1" ht="14.25" customHeight="1">
      <c r="A122" s="83"/>
      <c r="B122" s="117" t="s">
        <v>46</v>
      </c>
      <c r="C122" s="128" t="s">
        <v>139</v>
      </c>
      <c r="D122" s="46" t="s">
        <v>163</v>
      </c>
      <c r="E122" s="52">
        <f>SUM(E123:E127)</f>
        <v>21100</v>
      </c>
      <c r="F122" s="119" t="s">
        <v>100</v>
      </c>
      <c r="G122" s="48"/>
      <c r="H122" s="48"/>
      <c r="I122" s="48"/>
      <c r="J122" s="48"/>
    </row>
    <row r="123" spans="1:10" s="35" customFormat="1" ht="15">
      <c r="A123" s="83"/>
      <c r="B123" s="118"/>
      <c r="C123" s="129"/>
      <c r="D123" s="49" t="s">
        <v>164</v>
      </c>
      <c r="E123" s="50">
        <v>21100</v>
      </c>
      <c r="F123" s="120"/>
      <c r="G123" s="48"/>
      <c r="H123" s="48"/>
      <c r="I123" s="48"/>
      <c r="J123" s="48"/>
    </row>
    <row r="124" spans="1:10" s="35" customFormat="1" ht="15">
      <c r="A124" s="83"/>
      <c r="B124" s="118"/>
      <c r="C124" s="129"/>
      <c r="D124" s="49" t="s">
        <v>165</v>
      </c>
      <c r="E124" s="50">
        <v>0</v>
      </c>
      <c r="F124" s="120"/>
      <c r="G124" s="48"/>
      <c r="H124" s="48"/>
      <c r="I124" s="48"/>
      <c r="J124" s="48"/>
    </row>
    <row r="125" spans="1:10" s="35" customFormat="1" ht="15">
      <c r="A125" s="83"/>
      <c r="B125" s="118"/>
      <c r="C125" s="129"/>
      <c r="D125" s="49" t="s">
        <v>166</v>
      </c>
      <c r="E125" s="50">
        <v>0</v>
      </c>
      <c r="F125" s="120"/>
      <c r="G125" s="48"/>
      <c r="H125" s="48"/>
      <c r="I125" s="48"/>
      <c r="J125" s="48"/>
    </row>
    <row r="126" spans="1:10" s="35" customFormat="1" ht="15">
      <c r="A126" s="83"/>
      <c r="B126" s="118"/>
      <c r="C126" s="129"/>
      <c r="D126" s="49" t="s">
        <v>167</v>
      </c>
      <c r="E126" s="50">
        <v>0</v>
      </c>
      <c r="F126" s="120"/>
      <c r="G126" s="48"/>
      <c r="H126" s="48"/>
      <c r="I126" s="48"/>
      <c r="J126" s="48"/>
    </row>
    <row r="127" spans="1:10" s="35" customFormat="1" ht="15">
      <c r="A127" s="83"/>
      <c r="B127" s="118"/>
      <c r="C127" s="129"/>
      <c r="D127" s="51" t="s">
        <v>168</v>
      </c>
      <c r="E127" s="53">
        <v>0</v>
      </c>
      <c r="F127" s="120"/>
      <c r="G127" s="48"/>
      <c r="H127" s="48"/>
      <c r="I127" s="48"/>
      <c r="J127" s="48"/>
    </row>
    <row r="128" spans="1:10" s="35" customFormat="1" ht="14.25" customHeight="1">
      <c r="A128" s="131" t="s">
        <v>136</v>
      </c>
      <c r="B128" s="117" t="s">
        <v>162</v>
      </c>
      <c r="C128" s="119" t="s">
        <v>100</v>
      </c>
      <c r="D128" s="46" t="s">
        <v>163</v>
      </c>
      <c r="E128" s="47">
        <f>SUM(E129:E133)</f>
        <v>6400</v>
      </c>
      <c r="F128" s="119" t="s">
        <v>100</v>
      </c>
      <c r="G128" s="48"/>
      <c r="H128" s="48"/>
      <c r="I128" s="48"/>
      <c r="J128" s="48"/>
    </row>
    <row r="129" spans="1:10" s="35" customFormat="1" ht="15">
      <c r="A129" s="83"/>
      <c r="B129" s="118"/>
      <c r="C129" s="120"/>
      <c r="D129" s="49" t="s">
        <v>164</v>
      </c>
      <c r="E129" s="50">
        <f>E135</f>
        <v>6400</v>
      </c>
      <c r="F129" s="120"/>
      <c r="G129" s="48"/>
      <c r="H129" s="48"/>
      <c r="I129" s="48"/>
      <c r="J129" s="48"/>
    </row>
    <row r="130" spans="1:10" s="35" customFormat="1" ht="15">
      <c r="A130" s="83"/>
      <c r="B130" s="118"/>
      <c r="C130" s="120"/>
      <c r="D130" s="49" t="s">
        <v>165</v>
      </c>
      <c r="E130" s="50">
        <f>E136</f>
        <v>0</v>
      </c>
      <c r="F130" s="120"/>
      <c r="G130" s="48"/>
      <c r="H130" s="48"/>
      <c r="I130" s="48"/>
      <c r="J130" s="48"/>
    </row>
    <row r="131" spans="1:10" s="35" customFormat="1" ht="15">
      <c r="A131" s="83"/>
      <c r="B131" s="118"/>
      <c r="C131" s="120"/>
      <c r="D131" s="49" t="s">
        <v>166</v>
      </c>
      <c r="E131" s="50">
        <f>E137</f>
        <v>0</v>
      </c>
      <c r="F131" s="120"/>
      <c r="G131" s="48"/>
      <c r="H131" s="48"/>
      <c r="I131" s="48"/>
      <c r="J131" s="48"/>
    </row>
    <row r="132" spans="1:10" s="35" customFormat="1" ht="15">
      <c r="A132" s="83"/>
      <c r="B132" s="118"/>
      <c r="C132" s="120"/>
      <c r="D132" s="49" t="s">
        <v>167</v>
      </c>
      <c r="E132" s="50">
        <f>E138</f>
        <v>0</v>
      </c>
      <c r="F132" s="120"/>
      <c r="G132" s="48"/>
      <c r="H132" s="48"/>
      <c r="I132" s="48"/>
      <c r="J132" s="48"/>
    </row>
    <row r="133" spans="1:10" s="35" customFormat="1" ht="15">
      <c r="A133" s="83"/>
      <c r="B133" s="118"/>
      <c r="C133" s="120"/>
      <c r="D133" s="51" t="s">
        <v>168</v>
      </c>
      <c r="E133" s="50">
        <f>E139</f>
        <v>0</v>
      </c>
      <c r="F133" s="120"/>
      <c r="G133" s="48"/>
      <c r="H133" s="48"/>
      <c r="I133" s="48"/>
      <c r="J133" s="48"/>
    </row>
    <row r="134" spans="1:10" s="35" customFormat="1" ht="14.25" customHeight="1">
      <c r="A134" s="83"/>
      <c r="B134" s="117" t="s">
        <v>46</v>
      </c>
      <c r="C134" s="128" t="s">
        <v>139</v>
      </c>
      <c r="D134" s="46" t="s">
        <v>163</v>
      </c>
      <c r="E134" s="52">
        <f>SUM(E135:E139)</f>
        <v>6400</v>
      </c>
      <c r="F134" s="119" t="s">
        <v>100</v>
      </c>
      <c r="G134" s="48"/>
      <c r="H134" s="48"/>
      <c r="I134" s="48"/>
      <c r="J134" s="48"/>
    </row>
    <row r="135" spans="1:10" s="35" customFormat="1" ht="15">
      <c r="A135" s="83"/>
      <c r="B135" s="118"/>
      <c r="C135" s="129"/>
      <c r="D135" s="49" t="s">
        <v>164</v>
      </c>
      <c r="E135" s="50">
        <v>6400</v>
      </c>
      <c r="F135" s="120"/>
      <c r="G135" s="48"/>
      <c r="H135" s="48"/>
      <c r="I135" s="48"/>
      <c r="J135" s="48"/>
    </row>
    <row r="136" spans="1:10" s="35" customFormat="1" ht="15">
      <c r="A136" s="83"/>
      <c r="B136" s="118"/>
      <c r="C136" s="129"/>
      <c r="D136" s="49" t="s">
        <v>165</v>
      </c>
      <c r="E136" s="50">
        <v>0</v>
      </c>
      <c r="F136" s="120"/>
      <c r="G136" s="48"/>
      <c r="H136" s="48"/>
      <c r="I136" s="48"/>
      <c r="J136" s="48"/>
    </row>
    <row r="137" spans="1:10" s="35" customFormat="1" ht="15">
      <c r="A137" s="83"/>
      <c r="B137" s="118"/>
      <c r="C137" s="129"/>
      <c r="D137" s="49" t="s">
        <v>166</v>
      </c>
      <c r="E137" s="50">
        <v>0</v>
      </c>
      <c r="F137" s="120"/>
      <c r="G137" s="48"/>
      <c r="H137" s="48"/>
      <c r="I137" s="48"/>
      <c r="J137" s="48"/>
    </row>
    <row r="138" spans="1:10" s="35" customFormat="1" ht="15">
      <c r="A138" s="83"/>
      <c r="B138" s="118"/>
      <c r="C138" s="129"/>
      <c r="D138" s="49" t="s">
        <v>167</v>
      </c>
      <c r="E138" s="50">
        <v>0</v>
      </c>
      <c r="F138" s="120"/>
      <c r="G138" s="48"/>
      <c r="H138" s="48"/>
      <c r="I138" s="48"/>
      <c r="J138" s="48"/>
    </row>
    <row r="139" spans="1:10" s="35" customFormat="1" ht="15">
      <c r="A139" s="83"/>
      <c r="B139" s="118"/>
      <c r="C139" s="129"/>
      <c r="D139" s="51" t="s">
        <v>168</v>
      </c>
      <c r="E139" s="53">
        <v>0</v>
      </c>
      <c r="F139" s="120"/>
      <c r="G139" s="48"/>
      <c r="H139" s="48"/>
      <c r="I139" s="48"/>
      <c r="J139" s="48"/>
    </row>
    <row r="140" spans="1:10" s="35" customFormat="1" ht="14.25" customHeight="1">
      <c r="A140" s="82" t="s">
        <v>137</v>
      </c>
      <c r="B140" s="117" t="s">
        <v>162</v>
      </c>
      <c r="C140" s="119" t="s">
        <v>100</v>
      </c>
      <c r="D140" s="46" t="s">
        <v>163</v>
      </c>
      <c r="E140" s="47">
        <f>SUM(E141:E145)</f>
        <v>1532</v>
      </c>
      <c r="F140" s="119" t="s">
        <v>100</v>
      </c>
      <c r="G140" s="48"/>
      <c r="H140" s="48"/>
      <c r="I140" s="48"/>
      <c r="J140" s="48"/>
    </row>
    <row r="141" spans="1:10" s="35" customFormat="1" ht="15">
      <c r="A141" s="83"/>
      <c r="B141" s="118"/>
      <c r="C141" s="120"/>
      <c r="D141" s="49" t="s">
        <v>164</v>
      </c>
      <c r="E141" s="50">
        <f>E147</f>
        <v>1532</v>
      </c>
      <c r="F141" s="120"/>
      <c r="G141" s="48"/>
      <c r="H141" s="48"/>
      <c r="I141" s="48"/>
      <c r="J141" s="48"/>
    </row>
    <row r="142" spans="1:10" s="35" customFormat="1" ht="15">
      <c r="A142" s="83"/>
      <c r="B142" s="118"/>
      <c r="C142" s="120"/>
      <c r="D142" s="49" t="s">
        <v>165</v>
      </c>
      <c r="E142" s="50">
        <f>E148</f>
        <v>0</v>
      </c>
      <c r="F142" s="120"/>
      <c r="G142" s="48"/>
      <c r="H142" s="48"/>
      <c r="I142" s="48"/>
      <c r="J142" s="48"/>
    </row>
    <row r="143" spans="1:10" s="35" customFormat="1" ht="15">
      <c r="A143" s="83"/>
      <c r="B143" s="118"/>
      <c r="C143" s="120"/>
      <c r="D143" s="49" t="s">
        <v>166</v>
      </c>
      <c r="E143" s="50">
        <f>E149</f>
        <v>0</v>
      </c>
      <c r="F143" s="120"/>
      <c r="G143" s="48"/>
      <c r="H143" s="48"/>
      <c r="I143" s="48"/>
      <c r="J143" s="48"/>
    </row>
    <row r="144" spans="1:10" s="35" customFormat="1" ht="15">
      <c r="A144" s="83"/>
      <c r="B144" s="118"/>
      <c r="C144" s="120"/>
      <c r="D144" s="49" t="s">
        <v>167</v>
      </c>
      <c r="E144" s="50">
        <f>E150</f>
        <v>0</v>
      </c>
      <c r="F144" s="120"/>
      <c r="G144" s="48"/>
      <c r="H144" s="48"/>
      <c r="I144" s="48"/>
      <c r="J144" s="48"/>
    </row>
    <row r="145" spans="1:10" s="35" customFormat="1" ht="15">
      <c r="A145" s="83"/>
      <c r="B145" s="118"/>
      <c r="C145" s="120"/>
      <c r="D145" s="51" t="s">
        <v>168</v>
      </c>
      <c r="E145" s="50">
        <f>E151</f>
        <v>0</v>
      </c>
      <c r="F145" s="120"/>
      <c r="G145" s="48"/>
      <c r="H145" s="48"/>
      <c r="I145" s="48"/>
      <c r="J145" s="48"/>
    </row>
    <row r="146" spans="1:10" s="35" customFormat="1" ht="14.25" customHeight="1">
      <c r="A146" s="83"/>
      <c r="B146" s="117" t="s">
        <v>46</v>
      </c>
      <c r="C146" s="128" t="s">
        <v>139</v>
      </c>
      <c r="D146" s="46" t="s">
        <v>163</v>
      </c>
      <c r="E146" s="52">
        <f>SUM(E147:E151)</f>
        <v>1532</v>
      </c>
      <c r="F146" s="119" t="s">
        <v>100</v>
      </c>
      <c r="G146" s="48"/>
      <c r="H146" s="48"/>
      <c r="I146" s="48"/>
      <c r="J146" s="48"/>
    </row>
    <row r="147" spans="1:10" s="35" customFormat="1" ht="15">
      <c r="A147" s="83"/>
      <c r="B147" s="118"/>
      <c r="C147" s="129"/>
      <c r="D147" s="49" t="s">
        <v>164</v>
      </c>
      <c r="E147" s="50">
        <v>1532</v>
      </c>
      <c r="F147" s="120"/>
      <c r="G147" s="48"/>
      <c r="H147" s="48"/>
      <c r="I147" s="48"/>
      <c r="J147" s="48"/>
    </row>
    <row r="148" spans="1:10" s="35" customFormat="1" ht="15">
      <c r="A148" s="83"/>
      <c r="B148" s="118"/>
      <c r="C148" s="129"/>
      <c r="D148" s="49" t="s">
        <v>165</v>
      </c>
      <c r="E148" s="50">
        <v>0</v>
      </c>
      <c r="F148" s="120"/>
      <c r="G148" s="48"/>
      <c r="H148" s="48"/>
      <c r="I148" s="48"/>
      <c r="J148" s="48"/>
    </row>
    <row r="149" spans="1:10" s="35" customFormat="1" ht="15">
      <c r="A149" s="83"/>
      <c r="B149" s="118"/>
      <c r="C149" s="129"/>
      <c r="D149" s="49" t="s">
        <v>166</v>
      </c>
      <c r="E149" s="50">
        <v>0</v>
      </c>
      <c r="F149" s="120"/>
      <c r="G149" s="48"/>
      <c r="H149" s="48"/>
      <c r="I149" s="48"/>
      <c r="J149" s="48"/>
    </row>
    <row r="150" spans="1:10" s="35" customFormat="1" ht="15">
      <c r="A150" s="83"/>
      <c r="B150" s="118"/>
      <c r="C150" s="129"/>
      <c r="D150" s="49" t="s">
        <v>167</v>
      </c>
      <c r="E150" s="50">
        <v>0</v>
      </c>
      <c r="F150" s="120"/>
      <c r="G150" s="48"/>
      <c r="H150" s="48"/>
      <c r="I150" s="48"/>
      <c r="J150" s="48"/>
    </row>
    <row r="151" spans="1:10" s="35" customFormat="1" ht="15">
      <c r="A151" s="84"/>
      <c r="B151" s="132"/>
      <c r="C151" s="133"/>
      <c r="D151" s="51" t="s">
        <v>168</v>
      </c>
      <c r="E151" s="53">
        <v>0</v>
      </c>
      <c r="F151" s="130"/>
      <c r="G151" s="48"/>
      <c r="H151" s="48"/>
      <c r="I151" s="48"/>
      <c r="J151" s="48"/>
    </row>
  </sheetData>
  <sheetProtection/>
  <mergeCells count="92">
    <mergeCell ref="B38:B43"/>
    <mergeCell ref="C38:C43"/>
    <mergeCell ref="F38:F43"/>
    <mergeCell ref="A26:A43"/>
    <mergeCell ref="A140:A151"/>
    <mergeCell ref="B140:B145"/>
    <mergeCell ref="C140:C145"/>
    <mergeCell ref="F140:F145"/>
    <mergeCell ref="B146:B151"/>
    <mergeCell ref="C146:C151"/>
    <mergeCell ref="F146:F151"/>
    <mergeCell ref="A128:A139"/>
    <mergeCell ref="B128:B133"/>
    <mergeCell ref="C128:C133"/>
    <mergeCell ref="F128:F133"/>
    <mergeCell ref="B134:B139"/>
    <mergeCell ref="C134:C139"/>
    <mergeCell ref="F134:F139"/>
    <mergeCell ref="A116:A127"/>
    <mergeCell ref="B116:B121"/>
    <mergeCell ref="C116:C121"/>
    <mergeCell ref="F116:F121"/>
    <mergeCell ref="B122:B127"/>
    <mergeCell ref="C122:C127"/>
    <mergeCell ref="F122:F127"/>
    <mergeCell ref="A104:A115"/>
    <mergeCell ref="B104:B109"/>
    <mergeCell ref="C104:C109"/>
    <mergeCell ref="F104:F109"/>
    <mergeCell ref="B110:B115"/>
    <mergeCell ref="C110:C115"/>
    <mergeCell ref="F110:F115"/>
    <mergeCell ref="A92:A103"/>
    <mergeCell ref="B92:B97"/>
    <mergeCell ref="C92:C97"/>
    <mergeCell ref="F92:F97"/>
    <mergeCell ref="B98:B103"/>
    <mergeCell ref="C98:C103"/>
    <mergeCell ref="F98:F103"/>
    <mergeCell ref="A80:A91"/>
    <mergeCell ref="B80:B85"/>
    <mergeCell ref="C80:C85"/>
    <mergeCell ref="F80:F85"/>
    <mergeCell ref="B86:B91"/>
    <mergeCell ref="C86:C91"/>
    <mergeCell ref="F86:F91"/>
    <mergeCell ref="A68:A79"/>
    <mergeCell ref="B68:B73"/>
    <mergeCell ref="C68:C73"/>
    <mergeCell ref="F68:F73"/>
    <mergeCell ref="B74:B79"/>
    <mergeCell ref="C74:C79"/>
    <mergeCell ref="F74:F79"/>
    <mergeCell ref="A56:A67"/>
    <mergeCell ref="B56:B61"/>
    <mergeCell ref="C56:C61"/>
    <mergeCell ref="F56:F61"/>
    <mergeCell ref="B62:B67"/>
    <mergeCell ref="C62:C67"/>
    <mergeCell ref="F62:F67"/>
    <mergeCell ref="A44:A55"/>
    <mergeCell ref="B44:B49"/>
    <mergeCell ref="C44:C49"/>
    <mergeCell ref="F44:F49"/>
    <mergeCell ref="B50:B55"/>
    <mergeCell ref="C50:C55"/>
    <mergeCell ref="F50:F55"/>
    <mergeCell ref="D7:E7"/>
    <mergeCell ref="B26:B31"/>
    <mergeCell ref="C26:C31"/>
    <mergeCell ref="F26:F31"/>
    <mergeCell ref="B32:B37"/>
    <mergeCell ref="C32:C37"/>
    <mergeCell ref="F32:F37"/>
    <mergeCell ref="A1:F1"/>
    <mergeCell ref="A2:F2"/>
    <mergeCell ref="A3:F3"/>
    <mergeCell ref="A5:A6"/>
    <mergeCell ref="B5:B6"/>
    <mergeCell ref="C5:C6"/>
    <mergeCell ref="D5:E6"/>
    <mergeCell ref="F5:F6"/>
    <mergeCell ref="A8:A25"/>
    <mergeCell ref="B8:B13"/>
    <mergeCell ref="C8:C13"/>
    <mergeCell ref="F8:F13"/>
    <mergeCell ref="B14:B19"/>
    <mergeCell ref="C14:C19"/>
    <mergeCell ref="F14:F19"/>
    <mergeCell ref="B20:B25"/>
    <mergeCell ref="C20:C25"/>
    <mergeCell ref="F20:F25"/>
  </mergeCells>
  <printOptions/>
  <pageMargins left="0.31496062992125984" right="0.31496062992125984" top="0.35433070866141736" bottom="0.35433070866141736" header="0.11811023622047245" footer="0.11811023622047245"/>
  <pageSetup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4"/>
  <sheetViews>
    <sheetView zoomScalePageLayoutView="0" workbookViewId="0" topLeftCell="A34">
      <selection activeCell="L55" sqref="L55:L59"/>
    </sheetView>
  </sheetViews>
  <sheetFormatPr defaultColWidth="9.140625" defaultRowHeight="12.75"/>
  <cols>
    <col min="1" max="1" width="7.00390625" style="6" customWidth="1"/>
    <col min="2" max="2" width="30.7109375" style="6" customWidth="1"/>
    <col min="3" max="3" width="12.28125" style="6" customWidth="1"/>
    <col min="4" max="4" width="21.57421875" style="6" customWidth="1"/>
    <col min="5" max="11" width="14.7109375" style="6" customWidth="1"/>
    <col min="12" max="13" width="30.7109375" style="6" customWidth="1"/>
    <col min="14" max="16384" width="9.140625" style="6" customWidth="1"/>
  </cols>
  <sheetData>
    <row r="1" spans="3:13" ht="30" customHeight="1">
      <c r="C1" s="7"/>
      <c r="E1" s="7"/>
      <c r="F1" s="7"/>
      <c r="G1" s="7"/>
      <c r="H1" s="7"/>
      <c r="I1" s="102" t="s">
        <v>102</v>
      </c>
      <c r="J1" s="102"/>
      <c r="K1" s="102"/>
      <c r="L1" s="102"/>
      <c r="M1" s="102"/>
    </row>
    <row r="2" spans="3:13" ht="15" customHeight="1">
      <c r="C2" s="7"/>
      <c r="E2" s="7"/>
      <c r="F2" s="7"/>
      <c r="G2" s="7"/>
      <c r="H2" s="7"/>
      <c r="I2" s="115" t="s">
        <v>109</v>
      </c>
      <c r="J2" s="115"/>
      <c r="K2" s="115"/>
      <c r="L2" s="115"/>
      <c r="M2" s="115"/>
    </row>
    <row r="3" spans="1:13" s="10" customFormat="1" ht="31.5" customHeight="1">
      <c r="A3" s="109" t="s">
        <v>110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0" s="10" customFormat="1" ht="15.75">
      <c r="A4" s="8"/>
      <c r="B4" s="8"/>
      <c r="C4" s="9"/>
      <c r="D4" s="8"/>
      <c r="E4" s="9"/>
      <c r="F4" s="9"/>
      <c r="G4" s="9"/>
      <c r="H4" s="9"/>
      <c r="I4" s="9"/>
      <c r="J4" s="9"/>
    </row>
    <row r="5" spans="1:13" ht="15" customHeight="1">
      <c r="A5" s="137" t="s">
        <v>2</v>
      </c>
      <c r="B5" s="137" t="s">
        <v>6</v>
      </c>
      <c r="C5" s="137" t="s">
        <v>18</v>
      </c>
      <c r="D5" s="137" t="s">
        <v>17</v>
      </c>
      <c r="E5" s="137" t="s">
        <v>121</v>
      </c>
      <c r="F5" s="137" t="s">
        <v>19</v>
      </c>
      <c r="G5" s="137" t="s">
        <v>20</v>
      </c>
      <c r="H5" s="137"/>
      <c r="I5" s="137"/>
      <c r="J5" s="137"/>
      <c r="K5" s="137"/>
      <c r="L5" s="137" t="s">
        <v>21</v>
      </c>
      <c r="M5" s="137" t="s">
        <v>22</v>
      </c>
    </row>
    <row r="6" spans="1:13" ht="38.25" customHeight="1">
      <c r="A6" s="137"/>
      <c r="B6" s="137"/>
      <c r="C6" s="137"/>
      <c r="D6" s="137"/>
      <c r="E6" s="137"/>
      <c r="F6" s="137"/>
      <c r="G6" s="13">
        <v>2017</v>
      </c>
      <c r="H6" s="13">
        <v>2018</v>
      </c>
      <c r="I6" s="13">
        <v>2019</v>
      </c>
      <c r="J6" s="13">
        <v>2020</v>
      </c>
      <c r="K6" s="13">
        <v>2021</v>
      </c>
      <c r="L6" s="137"/>
      <c r="M6" s="137"/>
    </row>
    <row r="7" spans="1:13" ht="12.75">
      <c r="A7" s="11">
        <v>1</v>
      </c>
      <c r="B7" s="11">
        <v>2</v>
      </c>
      <c r="C7" s="11">
        <v>5</v>
      </c>
      <c r="D7" s="11">
        <v>4</v>
      </c>
      <c r="E7" s="11">
        <v>6</v>
      </c>
      <c r="F7" s="11">
        <v>7</v>
      </c>
      <c r="G7" s="13">
        <v>8</v>
      </c>
      <c r="H7" s="13">
        <v>9</v>
      </c>
      <c r="I7" s="13">
        <v>10</v>
      </c>
      <c r="J7" s="13">
        <v>11</v>
      </c>
      <c r="K7" s="13">
        <v>12</v>
      </c>
      <c r="L7" s="11">
        <v>13</v>
      </c>
      <c r="M7" s="11">
        <v>14</v>
      </c>
    </row>
    <row r="8" spans="1:13" ht="12.75">
      <c r="A8" s="137">
        <v>1</v>
      </c>
      <c r="B8" s="138" t="s">
        <v>103</v>
      </c>
      <c r="C8" s="145"/>
      <c r="D8" s="21" t="s">
        <v>0</v>
      </c>
      <c r="E8" s="23">
        <f>SUM(E9:E12)</f>
        <v>94000</v>
      </c>
      <c r="F8" s="22">
        <f>SUM(G8:K8)</f>
        <v>424337</v>
      </c>
      <c r="G8" s="22">
        <f>SUM(G9:G12)</f>
        <v>130337</v>
      </c>
      <c r="H8" s="22">
        <f>SUM(H9:H12)</f>
        <v>73500</v>
      </c>
      <c r="I8" s="22">
        <f>SUM(I9:I12)</f>
        <v>73500</v>
      </c>
      <c r="J8" s="22">
        <f>SUM(J9:J12)</f>
        <v>73500</v>
      </c>
      <c r="K8" s="22">
        <f>SUM(K9:K12)</f>
        <v>73500</v>
      </c>
      <c r="L8" s="136" t="s">
        <v>100</v>
      </c>
      <c r="M8" s="136" t="s">
        <v>100</v>
      </c>
    </row>
    <row r="9" spans="1:13" ht="27.75" customHeight="1">
      <c r="A9" s="137"/>
      <c r="B9" s="138"/>
      <c r="C9" s="145"/>
      <c r="D9" s="12" t="s">
        <v>16</v>
      </c>
      <c r="E9" s="23">
        <f>SUM(E15,E20,E25,E30)</f>
        <v>0</v>
      </c>
      <c r="F9" s="23">
        <f>SUM(G9:K9)</f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136"/>
      <c r="M9" s="136"/>
    </row>
    <row r="10" spans="1:13" ht="25.5">
      <c r="A10" s="137"/>
      <c r="B10" s="138"/>
      <c r="C10" s="145"/>
      <c r="D10" s="12" t="s">
        <v>23</v>
      </c>
      <c r="E10" s="23">
        <f>SUM(E16,E21,E26,E31)</f>
        <v>0</v>
      </c>
      <c r="F10" s="23">
        <f>SUM(G10:K10)</f>
        <v>41896</v>
      </c>
      <c r="G10" s="23">
        <f>SUM(G16,G21,G26,G31)</f>
        <v>41896</v>
      </c>
      <c r="H10" s="23">
        <f aca="true" t="shared" si="0" ref="H10:K11">SUM(H16,H21,H26,H31)</f>
        <v>0</v>
      </c>
      <c r="I10" s="23">
        <f t="shared" si="0"/>
        <v>0</v>
      </c>
      <c r="J10" s="23">
        <f t="shared" si="0"/>
        <v>0</v>
      </c>
      <c r="K10" s="23">
        <f t="shared" si="0"/>
        <v>0</v>
      </c>
      <c r="L10" s="136"/>
      <c r="M10" s="136"/>
    </row>
    <row r="11" spans="1:13" ht="26.25" customHeight="1">
      <c r="A11" s="137"/>
      <c r="B11" s="139"/>
      <c r="C11" s="145"/>
      <c r="D11" s="12" t="s">
        <v>46</v>
      </c>
      <c r="E11" s="23">
        <f>SUM(E17,E22,E27,E32)</f>
        <v>94000</v>
      </c>
      <c r="F11" s="23">
        <f>SUM(G11:K11)</f>
        <v>382441</v>
      </c>
      <c r="G11" s="23">
        <f>SUM(G17,G22,G27,G32)</f>
        <v>88441</v>
      </c>
      <c r="H11" s="23">
        <f t="shared" si="0"/>
        <v>73500</v>
      </c>
      <c r="I11" s="23">
        <f t="shared" si="0"/>
        <v>73500</v>
      </c>
      <c r="J11" s="23">
        <f t="shared" si="0"/>
        <v>73500</v>
      </c>
      <c r="K11" s="23">
        <f t="shared" si="0"/>
        <v>73500</v>
      </c>
      <c r="L11" s="136"/>
      <c r="M11" s="136"/>
    </row>
    <row r="12" spans="1:13" ht="25.5">
      <c r="A12" s="137"/>
      <c r="B12" s="139"/>
      <c r="C12" s="145"/>
      <c r="D12" s="12" t="s">
        <v>8</v>
      </c>
      <c r="E12" s="23">
        <f>SUM(E18,E23,E28,E33)</f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136"/>
      <c r="M12" s="136"/>
    </row>
    <row r="13" spans="1:13" ht="12.75">
      <c r="A13" s="142" t="s">
        <v>116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4"/>
    </row>
    <row r="14" spans="1:13" ht="12.75">
      <c r="A14" s="141" t="s">
        <v>27</v>
      </c>
      <c r="B14" s="140" t="s">
        <v>122</v>
      </c>
      <c r="C14" s="145" t="s">
        <v>24</v>
      </c>
      <c r="D14" s="21" t="s">
        <v>0</v>
      </c>
      <c r="E14" s="23">
        <f>SUM(E15:E18)</f>
        <v>70000</v>
      </c>
      <c r="F14" s="22">
        <f>SUM(G14:K14)</f>
        <v>361665</v>
      </c>
      <c r="G14" s="22">
        <v>67665</v>
      </c>
      <c r="H14" s="22">
        <v>73500</v>
      </c>
      <c r="I14" s="22">
        <v>73500</v>
      </c>
      <c r="J14" s="22">
        <v>73500</v>
      </c>
      <c r="K14" s="22">
        <v>73500</v>
      </c>
      <c r="L14" s="136" t="s">
        <v>138</v>
      </c>
      <c r="M14" s="136" t="s">
        <v>178</v>
      </c>
    </row>
    <row r="15" spans="1:13" ht="25.5" customHeight="1">
      <c r="A15" s="141"/>
      <c r="B15" s="140"/>
      <c r="C15" s="145"/>
      <c r="D15" s="12" t="s">
        <v>16</v>
      </c>
      <c r="E15" s="23">
        <v>0</v>
      </c>
      <c r="F15" s="23">
        <f>SUM(G15:K15)</f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136"/>
      <c r="M15" s="136"/>
    </row>
    <row r="16" spans="1:13" ht="25.5">
      <c r="A16" s="141"/>
      <c r="B16" s="140"/>
      <c r="C16" s="145"/>
      <c r="D16" s="12" t="s">
        <v>23</v>
      </c>
      <c r="E16" s="23">
        <v>0</v>
      </c>
      <c r="F16" s="23">
        <f>SUM(G16:K16)</f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136"/>
      <c r="M16" s="136"/>
    </row>
    <row r="17" spans="1:13" ht="25.5" customHeight="1">
      <c r="A17" s="141"/>
      <c r="B17" s="140"/>
      <c r="C17" s="145"/>
      <c r="D17" s="12" t="s">
        <v>46</v>
      </c>
      <c r="E17" s="23">
        <v>70000</v>
      </c>
      <c r="F17" s="23">
        <f>SUM(G17:K17)</f>
        <v>361665</v>
      </c>
      <c r="G17" s="23">
        <v>67665</v>
      </c>
      <c r="H17" s="23">
        <v>73500</v>
      </c>
      <c r="I17" s="23">
        <v>73500</v>
      </c>
      <c r="J17" s="23">
        <v>73500</v>
      </c>
      <c r="K17" s="23">
        <v>73500</v>
      </c>
      <c r="L17" s="136"/>
      <c r="M17" s="136"/>
    </row>
    <row r="18" spans="1:13" ht="25.5">
      <c r="A18" s="141"/>
      <c r="B18" s="140"/>
      <c r="C18" s="145"/>
      <c r="D18" s="12" t="s">
        <v>8</v>
      </c>
      <c r="E18" s="23">
        <v>0</v>
      </c>
      <c r="F18" s="23">
        <f>SUM(G18:K18)</f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136"/>
      <c r="M18" s="136"/>
    </row>
    <row r="19" spans="1:13" ht="12.75">
      <c r="A19" s="141" t="s">
        <v>28</v>
      </c>
      <c r="B19" s="140" t="s">
        <v>123</v>
      </c>
      <c r="C19" s="145" t="s">
        <v>24</v>
      </c>
      <c r="D19" s="21" t="s">
        <v>0</v>
      </c>
      <c r="E19" s="23">
        <f>SUM(E20:E23)</f>
        <v>24000</v>
      </c>
      <c r="F19" s="22">
        <f aca="true" t="shared" si="1" ref="F19:F33">SUM(G19:K19)</f>
        <v>20776</v>
      </c>
      <c r="G19" s="22">
        <v>20776</v>
      </c>
      <c r="H19" s="22">
        <v>0</v>
      </c>
      <c r="I19" s="22">
        <v>0</v>
      </c>
      <c r="J19" s="22">
        <v>0</v>
      </c>
      <c r="K19" s="22">
        <v>0</v>
      </c>
      <c r="L19" s="136" t="s">
        <v>138</v>
      </c>
      <c r="M19" s="136" t="s">
        <v>177</v>
      </c>
    </row>
    <row r="20" spans="1:13" ht="25.5" customHeight="1">
      <c r="A20" s="141"/>
      <c r="B20" s="140"/>
      <c r="C20" s="145"/>
      <c r="D20" s="12" t="s">
        <v>16</v>
      </c>
      <c r="E20" s="23">
        <v>0</v>
      </c>
      <c r="F20" s="23">
        <f t="shared" si="1"/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136"/>
      <c r="M20" s="136"/>
    </row>
    <row r="21" spans="1:13" ht="25.5">
      <c r="A21" s="141"/>
      <c r="B21" s="140"/>
      <c r="C21" s="145"/>
      <c r="D21" s="12" t="s">
        <v>23</v>
      </c>
      <c r="E21" s="23">
        <v>0</v>
      </c>
      <c r="F21" s="23">
        <f t="shared" si="1"/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136"/>
      <c r="M21" s="136"/>
    </row>
    <row r="22" spans="1:13" ht="26.25" customHeight="1">
      <c r="A22" s="141"/>
      <c r="B22" s="140"/>
      <c r="C22" s="145"/>
      <c r="D22" s="12" t="s">
        <v>46</v>
      </c>
      <c r="E22" s="23">
        <v>24000</v>
      </c>
      <c r="F22" s="23">
        <f t="shared" si="1"/>
        <v>20776</v>
      </c>
      <c r="G22" s="23">
        <v>20776</v>
      </c>
      <c r="H22" s="23">
        <v>0</v>
      </c>
      <c r="I22" s="23">
        <v>0</v>
      </c>
      <c r="J22" s="23">
        <v>0</v>
      </c>
      <c r="K22" s="23">
        <v>0</v>
      </c>
      <c r="L22" s="136"/>
      <c r="M22" s="136"/>
    </row>
    <row r="23" spans="1:13" ht="25.5">
      <c r="A23" s="141"/>
      <c r="B23" s="140"/>
      <c r="C23" s="145"/>
      <c r="D23" s="12" t="s">
        <v>8</v>
      </c>
      <c r="E23" s="23">
        <v>0</v>
      </c>
      <c r="F23" s="23">
        <f t="shared" si="1"/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136"/>
      <c r="M23" s="136"/>
    </row>
    <row r="24" spans="1:13" ht="12.75">
      <c r="A24" s="141" t="s">
        <v>29</v>
      </c>
      <c r="B24" s="140" t="s">
        <v>148</v>
      </c>
      <c r="C24" s="145" t="s">
        <v>24</v>
      </c>
      <c r="D24" s="21" t="s">
        <v>0</v>
      </c>
      <c r="E24" s="23">
        <f>SUM(E25:E28)</f>
        <v>0</v>
      </c>
      <c r="F24" s="22">
        <f>SUM(G24:K24)</f>
        <v>41896</v>
      </c>
      <c r="G24" s="22">
        <f>SUM(G25:G28)</f>
        <v>41896</v>
      </c>
      <c r="H24" s="22">
        <f>SUM(H25:H28)</f>
        <v>0</v>
      </c>
      <c r="I24" s="22">
        <f>SUM(I25:I28)</f>
        <v>0</v>
      </c>
      <c r="J24" s="22">
        <f>SUM(J25:J28)</f>
        <v>0</v>
      </c>
      <c r="K24" s="22">
        <f>SUM(K25:K28)</f>
        <v>0</v>
      </c>
      <c r="L24" s="136" t="s">
        <v>25</v>
      </c>
      <c r="M24" s="136" t="s">
        <v>26</v>
      </c>
    </row>
    <row r="25" spans="1:13" ht="25.5" customHeight="1">
      <c r="A25" s="141"/>
      <c r="B25" s="140"/>
      <c r="C25" s="145"/>
      <c r="D25" s="12" t="s">
        <v>16</v>
      </c>
      <c r="E25" s="23">
        <v>0</v>
      </c>
      <c r="F25" s="23">
        <f>SUM(G25:K25)</f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136"/>
      <c r="M25" s="136"/>
    </row>
    <row r="26" spans="1:13" ht="27" customHeight="1">
      <c r="A26" s="141"/>
      <c r="B26" s="140"/>
      <c r="C26" s="145"/>
      <c r="D26" s="12" t="s">
        <v>23</v>
      </c>
      <c r="E26" s="23">
        <v>0</v>
      </c>
      <c r="F26" s="23">
        <f>SUM(G26:K26)</f>
        <v>41896</v>
      </c>
      <c r="G26" s="23">
        <v>41896</v>
      </c>
      <c r="H26" s="23">
        <v>0</v>
      </c>
      <c r="I26" s="23">
        <v>0</v>
      </c>
      <c r="J26" s="23">
        <v>0</v>
      </c>
      <c r="K26" s="23">
        <v>0</v>
      </c>
      <c r="L26" s="136"/>
      <c r="M26" s="136"/>
    </row>
    <row r="27" spans="1:13" ht="24.75" customHeight="1">
      <c r="A27" s="141"/>
      <c r="B27" s="140"/>
      <c r="C27" s="145"/>
      <c r="D27" s="12" t="s">
        <v>46</v>
      </c>
      <c r="E27" s="23">
        <v>0</v>
      </c>
      <c r="F27" s="23">
        <f>SUM(G27:K27)</f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136"/>
      <c r="M27" s="136"/>
    </row>
    <row r="28" spans="1:13" ht="25.5">
      <c r="A28" s="141"/>
      <c r="B28" s="140"/>
      <c r="C28" s="145"/>
      <c r="D28" s="12" t="s">
        <v>8</v>
      </c>
      <c r="E28" s="23">
        <v>0</v>
      </c>
      <c r="F28" s="23">
        <f>SUM(G28:K28)</f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136"/>
      <c r="M28" s="136"/>
    </row>
    <row r="29" spans="1:13" ht="12.75">
      <c r="A29" s="141" t="s">
        <v>156</v>
      </c>
      <c r="B29" s="140" t="s">
        <v>152</v>
      </c>
      <c r="C29" s="145" t="s">
        <v>24</v>
      </c>
      <c r="D29" s="21" t="s">
        <v>0</v>
      </c>
      <c r="E29" s="23">
        <f>SUM(E30:E33)</f>
        <v>0</v>
      </c>
      <c r="F29" s="22">
        <f t="shared" si="1"/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136" t="s">
        <v>25</v>
      </c>
      <c r="M29" s="136" t="s">
        <v>30</v>
      </c>
    </row>
    <row r="30" spans="1:13" ht="25.5" customHeight="1">
      <c r="A30" s="141"/>
      <c r="B30" s="140"/>
      <c r="C30" s="145"/>
      <c r="D30" s="12" t="s">
        <v>16</v>
      </c>
      <c r="E30" s="23">
        <v>0</v>
      </c>
      <c r="F30" s="23">
        <f t="shared" si="1"/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136"/>
      <c r="M30" s="136"/>
    </row>
    <row r="31" spans="1:13" ht="25.5">
      <c r="A31" s="141"/>
      <c r="B31" s="140"/>
      <c r="C31" s="145"/>
      <c r="D31" s="12" t="s">
        <v>23</v>
      </c>
      <c r="E31" s="23">
        <v>0</v>
      </c>
      <c r="F31" s="23">
        <f t="shared" si="1"/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136"/>
      <c r="M31" s="136"/>
    </row>
    <row r="32" spans="1:13" ht="28.5" customHeight="1">
      <c r="A32" s="141"/>
      <c r="B32" s="140"/>
      <c r="C32" s="145"/>
      <c r="D32" s="12" t="s">
        <v>46</v>
      </c>
      <c r="E32" s="23">
        <v>0</v>
      </c>
      <c r="F32" s="23">
        <f t="shared" si="1"/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136"/>
      <c r="M32" s="136"/>
    </row>
    <row r="33" spans="1:13" ht="25.5" customHeight="1">
      <c r="A33" s="141"/>
      <c r="B33" s="140"/>
      <c r="C33" s="145"/>
      <c r="D33" s="12" t="s">
        <v>8</v>
      </c>
      <c r="E33" s="23">
        <v>0</v>
      </c>
      <c r="F33" s="23">
        <f t="shared" si="1"/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136"/>
      <c r="M33" s="136"/>
    </row>
    <row r="34" spans="1:13" ht="12.75">
      <c r="A34" s="137">
        <v>2</v>
      </c>
      <c r="B34" s="138" t="s">
        <v>105</v>
      </c>
      <c r="C34" s="145"/>
      <c r="D34" s="21" t="s">
        <v>0</v>
      </c>
      <c r="E34" s="23">
        <f>SUM(E35:E38)</f>
        <v>15684</v>
      </c>
      <c r="F34" s="22">
        <f>SUM(G34:K34)</f>
        <v>73883</v>
      </c>
      <c r="G34" s="22">
        <f>SUM(G35:G38)</f>
        <v>46107</v>
      </c>
      <c r="H34" s="22">
        <f>SUM(H35:H38)</f>
        <v>6944</v>
      </c>
      <c r="I34" s="22">
        <f>SUM(I35:I38)</f>
        <v>6944</v>
      </c>
      <c r="J34" s="22">
        <f>SUM(J35:J38)</f>
        <v>6944</v>
      </c>
      <c r="K34" s="22">
        <f>SUM(K35:K38)</f>
        <v>6944</v>
      </c>
      <c r="L34" s="136" t="s">
        <v>100</v>
      </c>
      <c r="M34" s="136" t="s">
        <v>100</v>
      </c>
    </row>
    <row r="35" spans="1:13" ht="25.5">
      <c r="A35" s="137"/>
      <c r="B35" s="138"/>
      <c r="C35" s="145"/>
      <c r="D35" s="12" t="s">
        <v>16</v>
      </c>
      <c r="E35" s="23">
        <v>0</v>
      </c>
      <c r="F35" s="23">
        <f>SUM(G35:K35)</f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136"/>
      <c r="M35" s="136"/>
    </row>
    <row r="36" spans="1:13" ht="25.5">
      <c r="A36" s="137"/>
      <c r="B36" s="139"/>
      <c r="C36" s="145"/>
      <c r="D36" s="12" t="s">
        <v>23</v>
      </c>
      <c r="E36" s="23">
        <f>SUM(E42,E47,E52,E57,E62,E67)</f>
        <v>0</v>
      </c>
      <c r="F36" s="23">
        <f aca="true" t="shared" si="2" ref="F36:F49">SUM(G36:K36)</f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136"/>
      <c r="M36" s="136"/>
    </row>
    <row r="37" spans="1:13" ht="24.75" customHeight="1">
      <c r="A37" s="137"/>
      <c r="B37" s="139"/>
      <c r="C37" s="145"/>
      <c r="D37" s="12" t="s">
        <v>46</v>
      </c>
      <c r="E37" s="23">
        <f>SUM(E43,E48,E53,E58,E63,E68)</f>
        <v>15684</v>
      </c>
      <c r="F37" s="23">
        <f>SUM(G37:K37)</f>
        <v>73883</v>
      </c>
      <c r="G37" s="23">
        <f>SUM(G43,G48,G53,G58,G63,G68)</f>
        <v>46107</v>
      </c>
      <c r="H37" s="23">
        <f>SUM(H43,H48,H53,H58,H63,H68)</f>
        <v>6944</v>
      </c>
      <c r="I37" s="23">
        <f>SUM(I43,I48,I53,I58,I63,I68)</f>
        <v>6944</v>
      </c>
      <c r="J37" s="23">
        <f>SUM(J43,J48,J53,J58,J63,J68)</f>
        <v>6944</v>
      </c>
      <c r="K37" s="23">
        <f>SUM(K43,K48,K53,K58,K63,K68)</f>
        <v>6944</v>
      </c>
      <c r="L37" s="136"/>
      <c r="M37" s="136"/>
    </row>
    <row r="38" spans="1:13" ht="25.5">
      <c r="A38" s="137"/>
      <c r="B38" s="139"/>
      <c r="C38" s="145"/>
      <c r="D38" s="12" t="s">
        <v>8</v>
      </c>
      <c r="E38" s="23">
        <f>SUM(E44,E49,E54,E59,E64,E69)</f>
        <v>0</v>
      </c>
      <c r="F38" s="23">
        <f t="shared" si="2"/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136"/>
      <c r="M38" s="136"/>
    </row>
    <row r="39" spans="1:13" ht="12.75">
      <c r="A39" s="142" t="s">
        <v>116</v>
      </c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4"/>
    </row>
    <row r="40" spans="1:13" ht="12.75">
      <c r="A40" s="141" t="s">
        <v>129</v>
      </c>
      <c r="B40" s="140" t="s">
        <v>149</v>
      </c>
      <c r="C40" s="145" t="s">
        <v>24</v>
      </c>
      <c r="D40" s="21" t="s">
        <v>0</v>
      </c>
      <c r="E40" s="23">
        <f>SUM(E41:E44)</f>
        <v>3420</v>
      </c>
      <c r="F40" s="22">
        <f>SUM(G40:K40)</f>
        <v>18008</v>
      </c>
      <c r="G40" s="22">
        <f>SUM(G41:G44)</f>
        <v>4120</v>
      </c>
      <c r="H40" s="22">
        <f>SUM(H41:H44)</f>
        <v>3472</v>
      </c>
      <c r="I40" s="22">
        <f>SUM(I41:I44)</f>
        <v>3472</v>
      </c>
      <c r="J40" s="22">
        <f>SUM(J41:J44)</f>
        <v>3472</v>
      </c>
      <c r="K40" s="22">
        <f>SUM(K41:K44)</f>
        <v>3472</v>
      </c>
      <c r="L40" s="136" t="s">
        <v>25</v>
      </c>
      <c r="M40" s="136" t="s">
        <v>179</v>
      </c>
    </row>
    <row r="41" spans="1:13" ht="25.5" customHeight="1">
      <c r="A41" s="141"/>
      <c r="B41" s="140"/>
      <c r="C41" s="145"/>
      <c r="D41" s="12" t="s">
        <v>16</v>
      </c>
      <c r="E41" s="23">
        <v>0</v>
      </c>
      <c r="F41" s="23">
        <f t="shared" si="2"/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136"/>
      <c r="M41" s="136"/>
    </row>
    <row r="42" spans="1:13" ht="25.5">
      <c r="A42" s="141"/>
      <c r="B42" s="140"/>
      <c r="C42" s="145"/>
      <c r="D42" s="12" t="s">
        <v>23</v>
      </c>
      <c r="E42" s="23">
        <v>0</v>
      </c>
      <c r="F42" s="23">
        <f t="shared" si="2"/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136"/>
      <c r="M42" s="136"/>
    </row>
    <row r="43" spans="1:13" ht="24" customHeight="1">
      <c r="A43" s="141"/>
      <c r="B43" s="140"/>
      <c r="C43" s="145"/>
      <c r="D43" s="12" t="s">
        <v>46</v>
      </c>
      <c r="E43" s="23">
        <v>3420</v>
      </c>
      <c r="F43" s="23">
        <f t="shared" si="2"/>
        <v>18008</v>
      </c>
      <c r="G43" s="23">
        <v>4120</v>
      </c>
      <c r="H43" s="23">
        <v>3472</v>
      </c>
      <c r="I43" s="23">
        <v>3472</v>
      </c>
      <c r="J43" s="23">
        <v>3472</v>
      </c>
      <c r="K43" s="23">
        <v>3472</v>
      </c>
      <c r="L43" s="136"/>
      <c r="M43" s="136"/>
    </row>
    <row r="44" spans="1:13" ht="25.5">
      <c r="A44" s="141"/>
      <c r="B44" s="140"/>
      <c r="C44" s="145"/>
      <c r="D44" s="12" t="s">
        <v>8</v>
      </c>
      <c r="E44" s="23">
        <v>0</v>
      </c>
      <c r="F44" s="23">
        <f t="shared" si="2"/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136"/>
      <c r="M44" s="136"/>
    </row>
    <row r="45" spans="1:13" ht="12.75">
      <c r="A45" s="141" t="s">
        <v>130</v>
      </c>
      <c r="B45" s="140" t="s">
        <v>150</v>
      </c>
      <c r="C45" s="145" t="s">
        <v>24</v>
      </c>
      <c r="D45" s="21" t="s">
        <v>0</v>
      </c>
      <c r="E45" s="23">
        <f>SUM(E46:E49)</f>
        <v>2264</v>
      </c>
      <c r="F45" s="22">
        <f>SUM(G45:K45)</f>
        <v>17488</v>
      </c>
      <c r="G45" s="22">
        <f>SUM(G46:G49)</f>
        <v>3600</v>
      </c>
      <c r="H45" s="22">
        <f>SUM(H46:H49)</f>
        <v>3472</v>
      </c>
      <c r="I45" s="22">
        <f>SUM(I46:I49)</f>
        <v>3472</v>
      </c>
      <c r="J45" s="22">
        <f>SUM(J46:J49)</f>
        <v>3472</v>
      </c>
      <c r="K45" s="22">
        <f>SUM(K46:K49)</f>
        <v>3472</v>
      </c>
      <c r="L45" s="136" t="s">
        <v>25</v>
      </c>
      <c r="M45" s="136" t="s">
        <v>31</v>
      </c>
    </row>
    <row r="46" spans="1:13" ht="25.5" customHeight="1">
      <c r="A46" s="141"/>
      <c r="B46" s="140"/>
      <c r="C46" s="145"/>
      <c r="D46" s="12" t="s">
        <v>16</v>
      </c>
      <c r="E46" s="23">
        <v>0</v>
      </c>
      <c r="F46" s="23">
        <f t="shared" si="2"/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136"/>
      <c r="M46" s="136"/>
    </row>
    <row r="47" spans="1:13" ht="25.5">
      <c r="A47" s="141"/>
      <c r="B47" s="140"/>
      <c r="C47" s="145"/>
      <c r="D47" s="12" t="s">
        <v>23</v>
      </c>
      <c r="E47" s="23">
        <v>0</v>
      </c>
      <c r="F47" s="23">
        <f t="shared" si="2"/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136"/>
      <c r="M47" s="136"/>
    </row>
    <row r="48" spans="1:13" ht="24.75" customHeight="1">
      <c r="A48" s="141"/>
      <c r="B48" s="140"/>
      <c r="C48" s="145"/>
      <c r="D48" s="12" t="s">
        <v>46</v>
      </c>
      <c r="E48" s="23">
        <v>2264</v>
      </c>
      <c r="F48" s="23">
        <f>SUM(G48:K48)</f>
        <v>17488</v>
      </c>
      <c r="G48" s="23">
        <v>3600</v>
      </c>
      <c r="H48" s="23">
        <v>3472</v>
      </c>
      <c r="I48" s="23">
        <v>3472</v>
      </c>
      <c r="J48" s="23">
        <v>3472</v>
      </c>
      <c r="K48" s="23">
        <v>3472</v>
      </c>
      <c r="L48" s="136"/>
      <c r="M48" s="136"/>
    </row>
    <row r="49" spans="1:13" ht="25.5">
      <c r="A49" s="141"/>
      <c r="B49" s="140"/>
      <c r="C49" s="145"/>
      <c r="D49" s="12" t="s">
        <v>8</v>
      </c>
      <c r="E49" s="23">
        <v>0</v>
      </c>
      <c r="F49" s="23">
        <f t="shared" si="2"/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136"/>
      <c r="M49" s="136"/>
    </row>
    <row r="50" spans="1:13" ht="12.75">
      <c r="A50" s="141" t="s">
        <v>131</v>
      </c>
      <c r="B50" s="140" t="s">
        <v>151</v>
      </c>
      <c r="C50" s="145" t="s">
        <v>24</v>
      </c>
      <c r="D50" s="21" t="s">
        <v>0</v>
      </c>
      <c r="E50" s="23">
        <f>SUM(E51:E54)</f>
        <v>10000</v>
      </c>
      <c r="F50" s="22">
        <f aca="true" t="shared" si="3" ref="F50:F69">SUM(G50:K50)</f>
        <v>9355</v>
      </c>
      <c r="G50" s="22">
        <f>SUM(G51:G54)</f>
        <v>9355</v>
      </c>
      <c r="H50" s="22">
        <v>0</v>
      </c>
      <c r="I50" s="22">
        <v>0</v>
      </c>
      <c r="J50" s="22">
        <v>0</v>
      </c>
      <c r="K50" s="22">
        <v>0</v>
      </c>
      <c r="L50" s="136" t="s">
        <v>25</v>
      </c>
      <c r="M50" s="136" t="s">
        <v>119</v>
      </c>
    </row>
    <row r="51" spans="1:13" ht="25.5">
      <c r="A51" s="141"/>
      <c r="B51" s="140"/>
      <c r="C51" s="145"/>
      <c r="D51" s="12" t="s">
        <v>16</v>
      </c>
      <c r="E51" s="23">
        <v>0</v>
      </c>
      <c r="F51" s="23">
        <f t="shared" si="3"/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136"/>
      <c r="M51" s="136"/>
    </row>
    <row r="52" spans="1:13" ht="25.5">
      <c r="A52" s="141"/>
      <c r="B52" s="140"/>
      <c r="C52" s="145"/>
      <c r="D52" s="12" t="s">
        <v>23</v>
      </c>
      <c r="E52" s="23">
        <v>0</v>
      </c>
      <c r="F52" s="23">
        <f t="shared" si="3"/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136"/>
      <c r="M52" s="136"/>
    </row>
    <row r="53" spans="1:13" ht="25.5" customHeight="1">
      <c r="A53" s="141"/>
      <c r="B53" s="140"/>
      <c r="C53" s="145"/>
      <c r="D53" s="12" t="s">
        <v>46</v>
      </c>
      <c r="E53" s="23">
        <v>10000</v>
      </c>
      <c r="F53" s="23">
        <f t="shared" si="3"/>
        <v>9355</v>
      </c>
      <c r="G53" s="23">
        <v>9355</v>
      </c>
      <c r="H53" s="23">
        <v>0</v>
      </c>
      <c r="I53" s="23">
        <v>0</v>
      </c>
      <c r="J53" s="23">
        <v>0</v>
      </c>
      <c r="K53" s="23">
        <v>0</v>
      </c>
      <c r="L53" s="136"/>
      <c r="M53" s="136"/>
    </row>
    <row r="54" spans="1:13" ht="25.5">
      <c r="A54" s="141"/>
      <c r="B54" s="140"/>
      <c r="C54" s="145"/>
      <c r="D54" s="12" t="s">
        <v>8</v>
      </c>
      <c r="E54" s="23">
        <v>0</v>
      </c>
      <c r="F54" s="23">
        <f t="shared" si="3"/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136"/>
      <c r="M54" s="136"/>
    </row>
    <row r="55" spans="1:13" ht="12.75">
      <c r="A55" s="141" t="s">
        <v>132</v>
      </c>
      <c r="B55" s="140" t="s">
        <v>158</v>
      </c>
      <c r="C55" s="145" t="s">
        <v>24</v>
      </c>
      <c r="D55" s="21" t="s">
        <v>0</v>
      </c>
      <c r="E55" s="23">
        <f>SUM(E56:E59)</f>
        <v>0</v>
      </c>
      <c r="F55" s="22">
        <f t="shared" si="3"/>
        <v>21100</v>
      </c>
      <c r="G55" s="22">
        <f>SUM(G56:G59)</f>
        <v>21100</v>
      </c>
      <c r="H55" s="22">
        <v>0</v>
      </c>
      <c r="I55" s="22">
        <v>0</v>
      </c>
      <c r="J55" s="22">
        <v>0</v>
      </c>
      <c r="K55" s="22">
        <v>0</v>
      </c>
      <c r="L55" s="136" t="s">
        <v>25</v>
      </c>
      <c r="M55" s="136" t="s">
        <v>180</v>
      </c>
    </row>
    <row r="56" spans="1:13" ht="25.5">
      <c r="A56" s="141"/>
      <c r="B56" s="140"/>
      <c r="C56" s="145"/>
      <c r="D56" s="12" t="s">
        <v>16</v>
      </c>
      <c r="E56" s="23">
        <v>0</v>
      </c>
      <c r="F56" s="23">
        <f t="shared" si="3"/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136"/>
      <c r="M56" s="136"/>
    </row>
    <row r="57" spans="1:13" ht="25.5">
      <c r="A57" s="141"/>
      <c r="B57" s="140"/>
      <c r="C57" s="145"/>
      <c r="D57" s="12" t="s">
        <v>23</v>
      </c>
      <c r="E57" s="23">
        <v>0</v>
      </c>
      <c r="F57" s="23">
        <f t="shared" si="3"/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136"/>
      <c r="M57" s="136"/>
    </row>
    <row r="58" spans="1:13" ht="26.25" customHeight="1">
      <c r="A58" s="141"/>
      <c r="B58" s="140"/>
      <c r="C58" s="145"/>
      <c r="D58" s="12" t="s">
        <v>46</v>
      </c>
      <c r="E58" s="23">
        <v>0</v>
      </c>
      <c r="F58" s="23">
        <f t="shared" si="3"/>
        <v>21100</v>
      </c>
      <c r="G58" s="23">
        <v>21100</v>
      </c>
      <c r="H58" s="23">
        <v>0</v>
      </c>
      <c r="I58" s="23">
        <v>0</v>
      </c>
      <c r="J58" s="23">
        <v>0</v>
      </c>
      <c r="K58" s="23">
        <v>0</v>
      </c>
      <c r="L58" s="136"/>
      <c r="M58" s="136"/>
    </row>
    <row r="59" spans="1:13" ht="25.5">
      <c r="A59" s="141"/>
      <c r="B59" s="140"/>
      <c r="C59" s="145"/>
      <c r="D59" s="12" t="s">
        <v>8</v>
      </c>
      <c r="E59" s="23">
        <v>0</v>
      </c>
      <c r="F59" s="23">
        <f t="shared" si="3"/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136"/>
      <c r="M59" s="136"/>
    </row>
    <row r="60" spans="1:13" ht="12.75">
      <c r="A60" s="141" t="s">
        <v>133</v>
      </c>
      <c r="B60" s="140" t="s">
        <v>124</v>
      </c>
      <c r="C60" s="145" t="s">
        <v>24</v>
      </c>
      <c r="D60" s="21" t="s">
        <v>0</v>
      </c>
      <c r="E60" s="23">
        <f>SUM(E61:E64)</f>
        <v>0</v>
      </c>
      <c r="F60" s="22">
        <f t="shared" si="3"/>
        <v>6400</v>
      </c>
      <c r="G60" s="22">
        <f>SUM(G61:G64)</f>
        <v>6400</v>
      </c>
      <c r="H60" s="22">
        <f>SUM(H61:H64)</f>
        <v>0</v>
      </c>
      <c r="I60" s="22">
        <f>SUM(I61:I64)</f>
        <v>0</v>
      </c>
      <c r="J60" s="22">
        <f>SUM(J61:J64)</f>
        <v>0</v>
      </c>
      <c r="K60" s="22">
        <f>SUM(K61:K64)</f>
        <v>0</v>
      </c>
      <c r="L60" s="136" t="s">
        <v>25</v>
      </c>
      <c r="M60" s="136" t="s">
        <v>118</v>
      </c>
    </row>
    <row r="61" spans="1:13" ht="25.5">
      <c r="A61" s="141"/>
      <c r="B61" s="140"/>
      <c r="C61" s="145"/>
      <c r="D61" s="12" t="s">
        <v>16</v>
      </c>
      <c r="E61" s="23">
        <v>0</v>
      </c>
      <c r="F61" s="23">
        <f t="shared" si="3"/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136"/>
      <c r="M61" s="136"/>
    </row>
    <row r="62" spans="1:13" ht="25.5">
      <c r="A62" s="141"/>
      <c r="B62" s="140"/>
      <c r="C62" s="145"/>
      <c r="D62" s="12" t="s">
        <v>23</v>
      </c>
      <c r="E62" s="23">
        <v>0</v>
      </c>
      <c r="F62" s="23">
        <f t="shared" si="3"/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136"/>
      <c r="M62" s="136"/>
    </row>
    <row r="63" spans="1:13" ht="24.75" customHeight="1">
      <c r="A63" s="141"/>
      <c r="B63" s="140"/>
      <c r="C63" s="145"/>
      <c r="D63" s="12" t="s">
        <v>46</v>
      </c>
      <c r="E63" s="23">
        <v>0</v>
      </c>
      <c r="F63" s="23">
        <f t="shared" si="3"/>
        <v>6400</v>
      </c>
      <c r="G63" s="23">
        <v>6400</v>
      </c>
      <c r="H63" s="23">
        <v>0</v>
      </c>
      <c r="I63" s="23">
        <v>0</v>
      </c>
      <c r="J63" s="23">
        <v>0</v>
      </c>
      <c r="K63" s="23">
        <v>0</v>
      </c>
      <c r="L63" s="136"/>
      <c r="M63" s="136"/>
    </row>
    <row r="64" spans="1:13" ht="25.5">
      <c r="A64" s="141"/>
      <c r="B64" s="140"/>
      <c r="C64" s="145"/>
      <c r="D64" s="12" t="s">
        <v>8</v>
      </c>
      <c r="E64" s="23">
        <v>0</v>
      </c>
      <c r="F64" s="23">
        <f t="shared" si="3"/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136"/>
      <c r="M64" s="136"/>
    </row>
    <row r="65" spans="1:13" ht="12.75">
      <c r="A65" s="141" t="s">
        <v>134</v>
      </c>
      <c r="B65" s="140" t="s">
        <v>125</v>
      </c>
      <c r="C65" s="145" t="s">
        <v>24</v>
      </c>
      <c r="D65" s="21" t="s">
        <v>0</v>
      </c>
      <c r="E65" s="23">
        <f>SUM(E66:E69)</f>
        <v>0</v>
      </c>
      <c r="F65" s="22">
        <f t="shared" si="3"/>
        <v>1532</v>
      </c>
      <c r="G65" s="22">
        <f>SUM(G66:G69)</f>
        <v>1532</v>
      </c>
      <c r="H65" s="22">
        <v>0</v>
      </c>
      <c r="I65" s="22">
        <v>0</v>
      </c>
      <c r="J65" s="22">
        <v>0</v>
      </c>
      <c r="K65" s="22">
        <v>0</v>
      </c>
      <c r="L65" s="136" t="s">
        <v>25</v>
      </c>
      <c r="M65" s="136" t="s">
        <v>117</v>
      </c>
    </row>
    <row r="66" spans="1:13" ht="25.5">
      <c r="A66" s="141"/>
      <c r="B66" s="140"/>
      <c r="C66" s="145"/>
      <c r="D66" s="12" t="s">
        <v>16</v>
      </c>
      <c r="E66" s="23">
        <v>0</v>
      </c>
      <c r="F66" s="23">
        <f t="shared" si="3"/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136"/>
      <c r="M66" s="136"/>
    </row>
    <row r="67" spans="1:13" ht="25.5">
      <c r="A67" s="141"/>
      <c r="B67" s="140"/>
      <c r="C67" s="145"/>
      <c r="D67" s="12" t="s">
        <v>23</v>
      </c>
      <c r="E67" s="23">
        <v>0</v>
      </c>
      <c r="F67" s="23">
        <f t="shared" si="3"/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136"/>
      <c r="M67" s="136"/>
    </row>
    <row r="68" spans="1:13" ht="28.5" customHeight="1">
      <c r="A68" s="141"/>
      <c r="B68" s="140"/>
      <c r="C68" s="145"/>
      <c r="D68" s="12" t="s">
        <v>46</v>
      </c>
      <c r="E68" s="23">
        <v>0</v>
      </c>
      <c r="F68" s="23">
        <f t="shared" si="3"/>
        <v>1532</v>
      </c>
      <c r="G68" s="23">
        <v>1532</v>
      </c>
      <c r="H68" s="23">
        <v>0</v>
      </c>
      <c r="I68" s="23">
        <v>0</v>
      </c>
      <c r="J68" s="23">
        <v>0</v>
      </c>
      <c r="K68" s="23">
        <v>0</v>
      </c>
      <c r="L68" s="136"/>
      <c r="M68" s="136"/>
    </row>
    <row r="69" spans="1:13" ht="25.5">
      <c r="A69" s="141"/>
      <c r="B69" s="140"/>
      <c r="C69" s="145"/>
      <c r="D69" s="12" t="s">
        <v>8</v>
      </c>
      <c r="E69" s="23">
        <v>0</v>
      </c>
      <c r="F69" s="23">
        <f t="shared" si="3"/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136"/>
      <c r="M69" s="136"/>
    </row>
    <row r="70" spans="1:15" s="35" customFormat="1" ht="13.5" customHeight="1">
      <c r="A70" s="134" t="s">
        <v>170</v>
      </c>
      <c r="B70" s="134"/>
      <c r="C70" s="135" t="s">
        <v>171</v>
      </c>
      <c r="D70" s="21" t="s">
        <v>0</v>
      </c>
      <c r="E70" s="62">
        <f aca="true" t="shared" si="4" ref="E70:K70">SUM(E71:E74)</f>
        <v>109684</v>
      </c>
      <c r="F70" s="62">
        <f t="shared" si="4"/>
        <v>498220</v>
      </c>
      <c r="G70" s="62">
        <f t="shared" si="4"/>
        <v>176444</v>
      </c>
      <c r="H70" s="62">
        <f t="shared" si="4"/>
        <v>80444</v>
      </c>
      <c r="I70" s="62">
        <f t="shared" si="4"/>
        <v>80444</v>
      </c>
      <c r="J70" s="62">
        <f t="shared" si="4"/>
        <v>80444</v>
      </c>
      <c r="K70" s="62">
        <f t="shared" si="4"/>
        <v>80444</v>
      </c>
      <c r="L70" s="134"/>
      <c r="M70" s="134"/>
      <c r="N70" s="63"/>
      <c r="O70" s="48"/>
    </row>
    <row r="71" spans="1:15" s="35" customFormat="1" ht="25.5">
      <c r="A71" s="134"/>
      <c r="B71" s="134"/>
      <c r="C71" s="135"/>
      <c r="D71" s="12" t="s">
        <v>16</v>
      </c>
      <c r="E71" s="64">
        <f>SUM(E9,E35)</f>
        <v>0</v>
      </c>
      <c r="F71" s="64">
        <f aca="true" t="shared" si="5" ref="F71:K71">SUM(F9,F35)</f>
        <v>0</v>
      </c>
      <c r="G71" s="64">
        <f t="shared" si="5"/>
        <v>0</v>
      </c>
      <c r="H71" s="64">
        <f t="shared" si="5"/>
        <v>0</v>
      </c>
      <c r="I71" s="64">
        <f t="shared" si="5"/>
        <v>0</v>
      </c>
      <c r="J71" s="64">
        <f t="shared" si="5"/>
        <v>0</v>
      </c>
      <c r="K71" s="64">
        <f t="shared" si="5"/>
        <v>0</v>
      </c>
      <c r="L71" s="134"/>
      <c r="M71" s="134"/>
      <c r="N71" s="63"/>
      <c r="O71" s="48"/>
    </row>
    <row r="72" spans="1:15" s="35" customFormat="1" ht="25.5">
      <c r="A72" s="134"/>
      <c r="B72" s="134"/>
      <c r="C72" s="135"/>
      <c r="D72" s="12" t="s">
        <v>23</v>
      </c>
      <c r="E72" s="64">
        <f aca="true" t="shared" si="6" ref="E72:K74">SUM(E10,E36)</f>
        <v>0</v>
      </c>
      <c r="F72" s="64">
        <f t="shared" si="6"/>
        <v>41896</v>
      </c>
      <c r="G72" s="64">
        <f t="shared" si="6"/>
        <v>41896</v>
      </c>
      <c r="H72" s="64">
        <f t="shared" si="6"/>
        <v>0</v>
      </c>
      <c r="I72" s="64">
        <f t="shared" si="6"/>
        <v>0</v>
      </c>
      <c r="J72" s="64">
        <f t="shared" si="6"/>
        <v>0</v>
      </c>
      <c r="K72" s="64">
        <f t="shared" si="6"/>
        <v>0</v>
      </c>
      <c r="L72" s="134"/>
      <c r="M72" s="134"/>
      <c r="N72" s="63"/>
      <c r="O72" s="48"/>
    </row>
    <row r="73" spans="1:15" s="35" customFormat="1" ht="25.5" customHeight="1">
      <c r="A73" s="134"/>
      <c r="B73" s="134"/>
      <c r="C73" s="135"/>
      <c r="D73" s="12" t="s">
        <v>46</v>
      </c>
      <c r="E73" s="64">
        <f t="shared" si="6"/>
        <v>109684</v>
      </c>
      <c r="F73" s="64">
        <f t="shared" si="6"/>
        <v>456324</v>
      </c>
      <c r="G73" s="64">
        <f t="shared" si="6"/>
        <v>134548</v>
      </c>
      <c r="H73" s="64">
        <f t="shared" si="6"/>
        <v>80444</v>
      </c>
      <c r="I73" s="64">
        <f t="shared" si="6"/>
        <v>80444</v>
      </c>
      <c r="J73" s="64">
        <f t="shared" si="6"/>
        <v>80444</v>
      </c>
      <c r="K73" s="64">
        <f t="shared" si="6"/>
        <v>80444</v>
      </c>
      <c r="L73" s="134"/>
      <c r="M73" s="134"/>
      <c r="N73" s="63"/>
      <c r="O73" s="48"/>
    </row>
    <row r="74" spans="1:15" s="35" customFormat="1" ht="25.5">
      <c r="A74" s="134"/>
      <c r="B74" s="134"/>
      <c r="C74" s="135"/>
      <c r="D74" s="12" t="s">
        <v>8</v>
      </c>
      <c r="E74" s="64">
        <f t="shared" si="6"/>
        <v>0</v>
      </c>
      <c r="F74" s="64">
        <f t="shared" si="6"/>
        <v>0</v>
      </c>
      <c r="G74" s="64">
        <f t="shared" si="6"/>
        <v>0</v>
      </c>
      <c r="H74" s="64">
        <f t="shared" si="6"/>
        <v>0</v>
      </c>
      <c r="I74" s="64">
        <f t="shared" si="6"/>
        <v>0</v>
      </c>
      <c r="J74" s="64">
        <f t="shared" si="6"/>
        <v>0</v>
      </c>
      <c r="K74" s="64">
        <f t="shared" si="6"/>
        <v>0</v>
      </c>
      <c r="L74" s="134"/>
      <c r="M74" s="134"/>
      <c r="N74" s="63"/>
      <c r="O74" s="48"/>
    </row>
  </sheetData>
  <sheetProtection/>
  <mergeCells count="77">
    <mergeCell ref="L60:L64"/>
    <mergeCell ref="M60:M64"/>
    <mergeCell ref="A65:A69"/>
    <mergeCell ref="B65:B69"/>
    <mergeCell ref="C65:C69"/>
    <mergeCell ref="L65:L69"/>
    <mergeCell ref="M65:M69"/>
    <mergeCell ref="A60:A64"/>
    <mergeCell ref="B60:B64"/>
    <mergeCell ref="C60:C64"/>
    <mergeCell ref="C50:C54"/>
    <mergeCell ref="L50:L54"/>
    <mergeCell ref="M50:M54"/>
    <mergeCell ref="A55:A59"/>
    <mergeCell ref="B55:B59"/>
    <mergeCell ref="C55:C59"/>
    <mergeCell ref="L55:L59"/>
    <mergeCell ref="M55:M59"/>
    <mergeCell ref="A50:A54"/>
    <mergeCell ref="B50:B54"/>
    <mergeCell ref="I1:M1"/>
    <mergeCell ref="I2:M2"/>
    <mergeCell ref="F5:F6"/>
    <mergeCell ref="M8:M12"/>
    <mergeCell ref="M5:M6"/>
    <mergeCell ref="A13:M13"/>
    <mergeCell ref="L8:L12"/>
    <mergeCell ref="L5:L6"/>
    <mergeCell ref="C5:C6"/>
    <mergeCell ref="D5:D6"/>
    <mergeCell ref="L19:L23"/>
    <mergeCell ref="M19:M23"/>
    <mergeCell ref="L14:L18"/>
    <mergeCell ref="M14:M18"/>
    <mergeCell ref="C45:C49"/>
    <mergeCell ref="C29:C33"/>
    <mergeCell ref="L34:L38"/>
    <mergeCell ref="C34:C38"/>
    <mergeCell ref="C24:C28"/>
    <mergeCell ref="L24:L28"/>
    <mergeCell ref="B8:B12"/>
    <mergeCell ref="A14:A18"/>
    <mergeCell ref="B14:B18"/>
    <mergeCell ref="A19:A23"/>
    <mergeCell ref="B19:B23"/>
    <mergeCell ref="A24:A28"/>
    <mergeCell ref="B24:B28"/>
    <mergeCell ref="B40:B44"/>
    <mergeCell ref="A3:M3"/>
    <mergeCell ref="C8:C12"/>
    <mergeCell ref="C14:C18"/>
    <mergeCell ref="C19:C23"/>
    <mergeCell ref="A5:A6"/>
    <mergeCell ref="B5:B6"/>
    <mergeCell ref="E5:E6"/>
    <mergeCell ref="G5:K5"/>
    <mergeCell ref="A8:A12"/>
    <mergeCell ref="M29:M33"/>
    <mergeCell ref="A45:A49"/>
    <mergeCell ref="B45:B49"/>
    <mergeCell ref="L45:L49"/>
    <mergeCell ref="A39:M39"/>
    <mergeCell ref="L40:L44"/>
    <mergeCell ref="M40:M44"/>
    <mergeCell ref="M45:M49"/>
    <mergeCell ref="C40:C44"/>
    <mergeCell ref="A40:A44"/>
    <mergeCell ref="A70:B74"/>
    <mergeCell ref="C70:C74"/>
    <mergeCell ref="L70:M74"/>
    <mergeCell ref="M24:M28"/>
    <mergeCell ref="A34:A38"/>
    <mergeCell ref="B34:B38"/>
    <mergeCell ref="M34:M38"/>
    <mergeCell ref="B29:B33"/>
    <mergeCell ref="L29:L33"/>
    <mergeCell ref="A29:A33"/>
  </mergeCells>
  <printOptions/>
  <pageMargins left="0.35433070866141736" right="0.35433070866141736" top="0.5905511811023623" bottom="0.5905511811023623" header="0.5118110236220472" footer="0.5118110236220472"/>
  <pageSetup fitToHeight="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H10" sqref="H10"/>
    </sheetView>
  </sheetViews>
  <sheetFormatPr defaultColWidth="17.140625" defaultRowHeight="12.75"/>
  <cols>
    <col min="1" max="1" width="4.421875" style="58" customWidth="1"/>
    <col min="2" max="2" width="52.421875" style="58" customWidth="1"/>
    <col min="3" max="3" width="25.00390625" style="58" customWidth="1"/>
    <col min="4" max="4" width="9.7109375" style="58" customWidth="1"/>
    <col min="5" max="5" width="10.421875" style="58" customWidth="1"/>
    <col min="6" max="6" width="11.140625" style="58" customWidth="1"/>
    <col min="7" max="7" width="11.28125" style="58" customWidth="1"/>
    <col min="8" max="8" width="44.28125" style="58" customWidth="1"/>
    <col min="9" max="16384" width="17.140625" style="58" customWidth="1"/>
  </cols>
  <sheetData>
    <row r="1" spans="4:10" ht="30" customHeight="1">
      <c r="D1" s="102" t="s">
        <v>104</v>
      </c>
      <c r="E1" s="102"/>
      <c r="F1" s="102"/>
      <c r="G1" s="102"/>
      <c r="H1" s="102"/>
      <c r="I1" s="59"/>
      <c r="J1" s="59"/>
    </row>
    <row r="2" spans="4:10" ht="15.75">
      <c r="D2" s="115" t="s">
        <v>108</v>
      </c>
      <c r="E2" s="115"/>
      <c r="F2" s="115"/>
      <c r="G2" s="115"/>
      <c r="H2" s="115"/>
      <c r="I2" s="59"/>
      <c r="J2" s="59"/>
    </row>
    <row r="3" spans="1:10" ht="48" customHeight="1">
      <c r="A3" s="147" t="s">
        <v>115</v>
      </c>
      <c r="B3" s="147"/>
      <c r="C3" s="147"/>
      <c r="D3" s="147"/>
      <c r="E3" s="147"/>
      <c r="F3" s="147"/>
      <c r="G3" s="147"/>
      <c r="H3" s="147"/>
      <c r="I3" s="59"/>
      <c r="J3" s="59"/>
    </row>
    <row r="5" spans="1:8" ht="21" customHeight="1">
      <c r="A5" s="106" t="s">
        <v>68</v>
      </c>
      <c r="B5" s="106" t="s">
        <v>69</v>
      </c>
      <c r="C5" s="106" t="s">
        <v>70</v>
      </c>
      <c r="D5" s="121" t="s">
        <v>45</v>
      </c>
      <c r="E5" s="121"/>
      <c r="F5" s="121"/>
      <c r="G5" s="121"/>
      <c r="H5" s="110" t="s">
        <v>71</v>
      </c>
    </row>
    <row r="6" spans="1:8" ht="44.25" customHeight="1">
      <c r="A6" s="107"/>
      <c r="B6" s="107"/>
      <c r="C6" s="107"/>
      <c r="D6" s="39" t="s">
        <v>72</v>
      </c>
      <c r="E6" s="56" t="s">
        <v>73</v>
      </c>
      <c r="F6" s="56" t="s">
        <v>74</v>
      </c>
      <c r="G6" s="56" t="s">
        <v>75</v>
      </c>
      <c r="H6" s="111"/>
    </row>
    <row r="7" spans="1:8" ht="15.75">
      <c r="A7" s="28">
        <v>1</v>
      </c>
      <c r="B7" s="28">
        <v>2</v>
      </c>
      <c r="C7" s="28">
        <v>3</v>
      </c>
      <c r="D7" s="28">
        <v>4</v>
      </c>
      <c r="E7" s="60">
        <v>5</v>
      </c>
      <c r="F7" s="60">
        <v>6</v>
      </c>
      <c r="G7" s="60">
        <v>7</v>
      </c>
      <c r="H7" s="60">
        <v>8</v>
      </c>
    </row>
    <row r="8" spans="1:8" ht="90">
      <c r="A8" s="28"/>
      <c r="B8" s="5" t="s">
        <v>76</v>
      </c>
      <c r="C8" s="5" t="s">
        <v>160</v>
      </c>
      <c r="D8" s="29" t="s">
        <v>77</v>
      </c>
      <c r="E8" s="29" t="s">
        <v>77</v>
      </c>
      <c r="F8" s="29" t="s">
        <v>77</v>
      </c>
      <c r="G8" s="29" t="s">
        <v>77</v>
      </c>
      <c r="H8" s="5" t="s">
        <v>78</v>
      </c>
    </row>
    <row r="9" spans="1:8" ht="60">
      <c r="A9" s="28"/>
      <c r="B9" s="5" t="s">
        <v>80</v>
      </c>
      <c r="C9" s="5" t="s">
        <v>161</v>
      </c>
      <c r="D9" s="29" t="s">
        <v>77</v>
      </c>
      <c r="E9" s="29" t="s">
        <v>77</v>
      </c>
      <c r="F9" s="29" t="s">
        <v>77</v>
      </c>
      <c r="G9" s="29" t="s">
        <v>77</v>
      </c>
      <c r="H9" s="5" t="s">
        <v>181</v>
      </c>
    </row>
    <row r="10" spans="1:8" ht="60">
      <c r="A10" s="28"/>
      <c r="B10" s="5" t="s">
        <v>80</v>
      </c>
      <c r="C10" s="5" t="s">
        <v>160</v>
      </c>
      <c r="D10" s="29" t="s">
        <v>77</v>
      </c>
      <c r="E10" s="29" t="s">
        <v>77</v>
      </c>
      <c r="F10" s="29" t="s">
        <v>77</v>
      </c>
      <c r="G10" s="29" t="s">
        <v>77</v>
      </c>
      <c r="H10" s="5" t="s">
        <v>174</v>
      </c>
    </row>
    <row r="11" spans="7:8" ht="15.75">
      <c r="G11" s="61"/>
      <c r="H11" s="61"/>
    </row>
    <row r="13" spans="2:8" ht="15.75">
      <c r="B13" s="58" t="s">
        <v>79</v>
      </c>
      <c r="G13" s="146" t="s">
        <v>159</v>
      </c>
      <c r="H13" s="146"/>
    </row>
  </sheetData>
  <sheetProtection/>
  <mergeCells count="9">
    <mergeCell ref="G13:H13"/>
    <mergeCell ref="D1:H1"/>
    <mergeCell ref="D2:H2"/>
    <mergeCell ref="A3:H3"/>
    <mergeCell ref="A5:A6"/>
    <mergeCell ref="B5:B6"/>
    <mergeCell ref="C5:C6"/>
    <mergeCell ref="D5:G5"/>
    <mergeCell ref="H5:H6"/>
  </mergeCells>
  <printOptions/>
  <pageMargins left="0.35433070866141736" right="0.35433070866141736" top="0.5905511811023623" bottom="0.5905511811023623" header="0.5118110236220472" footer="0.5118110236220472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Альбина</cp:lastModifiedBy>
  <cp:lastPrinted>2017-10-18T12:12:29Z</cp:lastPrinted>
  <dcterms:created xsi:type="dcterms:W3CDTF">1996-10-08T23:32:33Z</dcterms:created>
  <dcterms:modified xsi:type="dcterms:W3CDTF">2017-10-18T12:13:21Z</dcterms:modified>
  <cp:category/>
  <cp:version/>
  <cp:contentType/>
  <cp:contentStatus/>
</cp:coreProperties>
</file>