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0" windowWidth="9720" windowHeight="5760" activeTab="4"/>
  </bookViews>
  <sheets>
    <sheet name="Подпр 4(+)(22)" sheetId="1" r:id="rId1"/>
    <sheet name="Планир Рез 4(+)(23)" sheetId="2" r:id="rId2"/>
    <sheet name="Методика 4(+)(24)" sheetId="3" r:id="rId3"/>
    <sheet name="Обосн 4(+)(25)" sheetId="4" r:id="rId4"/>
    <sheet name="Меропр 4(+)(26)" sheetId="5" r:id="rId5"/>
    <sheet name="Дорож. 4(+)(27)" sheetId="6" r:id="rId6"/>
  </sheets>
  <definedNames>
    <definedName name="_xlnm.Print_Area" localSheetId="5">'Дорож. 4(+)(27)'!$A$1:$H$11</definedName>
  </definedNames>
  <calcPr fullCalcOnLoad="1"/>
</workbook>
</file>

<file path=xl/sharedStrings.xml><?xml version="1.0" encoding="utf-8"?>
<sst xmlns="http://schemas.openxmlformats.org/spreadsheetml/2006/main" count="469" uniqueCount="172">
  <si>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</si>
  <si>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</si>
  <si>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</si>
  <si>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</si>
  <si>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Задачи, направленные на достижение цели</t>
  </si>
  <si>
    <t>Средства бюджета Московской области</t>
  </si>
  <si>
    <t>Мероприятия по реализации подпрограммы</t>
  </si>
  <si>
    <t>Наименование подпрограммы</t>
  </si>
  <si>
    <t>Внебюджетные источники</t>
  </si>
  <si>
    <t>Планируемый объем финансирования на решение данной задачи (тыс.руб.)</t>
  </si>
  <si>
    <t>%</t>
  </si>
  <si>
    <t>ед. измерения</t>
  </si>
  <si>
    <t>Управление жилищно-коммунального хозяйства и благоустройства Администрации</t>
  </si>
  <si>
    <t>Всего, в том числе:</t>
  </si>
  <si>
    <t>Средства Федерального бюджета</t>
  </si>
  <si>
    <t>Источники
финансирования</t>
  </si>
  <si>
    <t>Срок исполнения
мероприятия</t>
  </si>
  <si>
    <t>Всего,
(тыс.руб)</t>
  </si>
  <si>
    <t>Объем финансирования по годам, (тыс.руб)</t>
  </si>
  <si>
    <t xml:space="preserve">Ответственный за выполнение мероприятия подпрограммы     </t>
  </si>
  <si>
    <t>Результаты выполнения подпрограммы</t>
  </si>
  <si>
    <t>Средства бюджета
Московской области</t>
  </si>
  <si>
    <t>01.01.2017 -
31.12.2021</t>
  </si>
  <si>
    <t>Управление жилищно- коммунального хозяйства и благоустройства Администрации</t>
  </si>
  <si>
    <t>1.1.1</t>
  </si>
  <si>
    <t>Количественные и/или качественные показатели,
характеризующие достижение цели и решение задач</t>
  </si>
  <si>
    <t>Базовое значение
показателя (на начало
реализации
подпрограммы)</t>
  </si>
  <si>
    <t>Единица измерения</t>
  </si>
  <si>
    <t>Наименование мероприятия подпрограммы</t>
  </si>
  <si>
    <t>Источники финансирования</t>
  </si>
  <si>
    <t>Расчет необходимых финансовых ресурсов на реализацию мероприятия</t>
  </si>
  <si>
    <t xml:space="preserve">Общий объем финансовых ресурсов, необходимых для реализации мероприятия, в том числе по годам     </t>
  </si>
  <si>
    <t>Эксплуатационные расходы, возникающие в результате реализации мероприятия</t>
  </si>
  <si>
    <t>2017 год</t>
  </si>
  <si>
    <t>Средства бюджета городского округа Химки</t>
  </si>
  <si>
    <t>№</t>
  </si>
  <si>
    <t>Наименование показателя эффективности реализации подпрограммы муниципальной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</si>
  <si>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</si>
  <si>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</si>
  <si>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</si>
  <si>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>Ежеквартально</t>
  </si>
  <si>
    <t>Муниципальный заказчик</t>
  </si>
  <si>
    <t>Наименование задачи</t>
  </si>
  <si>
    <t>Отчетный (базовый) период</t>
  </si>
  <si>
    <t>2018 год</t>
  </si>
  <si>
    <t>2019 год</t>
  </si>
  <si>
    <t>2020 год</t>
  </si>
  <si>
    <t>2021 год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</si>
  <si>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</si>
  <si>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 xml:space="preserve">Главный распорядитель </t>
  </si>
  <si>
    <t>Расходы (тыс. рублей)</t>
  </si>
  <si>
    <t xml:space="preserve">Планируемые результаты  реализации подпрограммы </t>
  </si>
  <si>
    <t>Задача 1</t>
  </si>
  <si>
    <t>─</t>
  </si>
  <si>
    <t>ед.</t>
  </si>
  <si>
    <t>1.2.1</t>
  </si>
  <si>
    <t>Форма КС-2 муниципального контракта, на основании акта выполненных работ</t>
  </si>
  <si>
    <t>Обеспечение деятельности Управления жилищно-коммунального хозяйства и благоустройства Администрации городского округа Химки</t>
  </si>
  <si>
    <r>
      <t xml:space="preserve">Показатель 1   
</t>
    </r>
    <r>
      <rPr>
        <sz val="11"/>
        <color indexed="8"/>
        <rFont val="Times New Roman"/>
        <family val="1"/>
      </rPr>
      <t>Доля исполнения бюджетных средств, выделенных Управлению жилищно-коммунального хозяйства и благоустройства Администрации городского округа Химки на реализацию мероприятий муниципальной программы городского округа Химки</t>
    </r>
  </si>
  <si>
    <r>
      <t xml:space="preserve">Показатель 2 </t>
    </r>
    <r>
      <rPr>
        <sz val="11"/>
        <color indexed="8"/>
        <rFont val="Times New Roman"/>
        <family val="1"/>
      </rPr>
      <t xml:space="preserve">
Количество неисполненных предписаний (представлений) ОМСУ и их должностными лицами об устранении выявленных нарушений по которым приняты судебные решения, вступившие в законную силу в соответствии со ст. 19.5 КоАП РФ</t>
    </r>
  </si>
  <si>
    <r>
      <t xml:space="preserve">Показатель 3 
</t>
    </r>
    <r>
      <rPr>
        <sz val="11"/>
        <color indexed="8"/>
        <rFont val="Times New Roman"/>
        <family val="1"/>
      </rPr>
      <t>Количество выездных массовых мероприятий</t>
    </r>
  </si>
  <si>
    <r>
      <t xml:space="preserve">Показатель 4 
</t>
    </r>
    <r>
      <rPr>
        <sz val="11"/>
        <color indexed="8"/>
        <rFont val="Times New Roman"/>
        <family val="1"/>
      </rPr>
      <t>Количество проведенных (разработанных) мероприятий (конкурсов, презентаций) в рамках муниципальной программы</t>
    </r>
  </si>
  <si>
    <r>
      <t>Показатель 5</t>
    </r>
    <r>
      <rPr>
        <sz val="11"/>
        <color indexed="8"/>
        <rFont val="Times New Roman"/>
        <family val="1"/>
      </rPr>
      <t xml:space="preserve">  
Доля граждан, получающих льготу/субсидии по оплате жилищно-коммунальных услуг, от общего количества граждан, имеющих право на данную льготу/субсидии</t>
    </r>
  </si>
  <si>
    <t>Задача 2</t>
  </si>
  <si>
    <t>Задача 3</t>
  </si>
  <si>
    <t>Обеспечение бесперебойного функционирования Управления жилищно-коммунального хозяйства и благоустройства Администрации городского округа Химки</t>
  </si>
  <si>
    <t>Участие в выездных массовых мероприятиях</t>
  </si>
  <si>
    <t>Оказание дополнительных мер социальной поддержки отдельным категориям граждан в городском округе Химки</t>
  </si>
  <si>
    <t>Доля исполнения бюджетных средств, выделенных Управлению ЖКХ и благоустройства на реализацию
мероприятий муниципальной программы городского округа Химки</t>
  </si>
  <si>
    <t>Количество не исполненных предписаний
(представлений) ОМСУ и их должностными лицами об устранении выявленных нарушений по которым приняты судебные решения, вступившие в законную силу в соответствии со ст. 19.5 КоАП РФ</t>
  </si>
  <si>
    <t>Количество выездных массовых мероприятий</t>
  </si>
  <si>
    <t>Количество проведенных (разработанных)
мероприятий (конкурсов, презентаций) в рамках муниципальной программы</t>
  </si>
  <si>
    <t>Доля граждан, получающих льготу/субсидии по оплате жилищно-коммунальных услуг, от общего количества граждан, имеющих право на данную льготу/субсидии</t>
  </si>
  <si>
    <t>Приложение № 26   
к муниципальной программе городского округа Химки</t>
  </si>
  <si>
    <t>1.1.1 Обеспечение деятельности Управления жилищно-
коммунального хозяйства и благоустройства Администрации
городского округа Химки</t>
  </si>
  <si>
    <t>1.2.1 Обеспечение деятельности МКУ "Жилищно-коммунальное хозяйство и благоустройство городского округа Химки Московской области"</t>
  </si>
  <si>
    <t>Форма "Расходы бюджета городского округа Химки Московской области по целевым статьям (муниципальным программам и непрограмным направлениям деятельности), группам, подгруппам видов класификации расходов бюджета"</t>
  </si>
  <si>
    <t>Отчетная формаоб исполнении предписаний об устранении нарушений</t>
  </si>
  <si>
    <t>Определяется как количество фактически организованных и проведенных выездных массовых мероприятий</t>
  </si>
  <si>
    <t>Определяется как фактическое количество проведенных (разработанных) мероприятий (конкурсов, презентаций), предусмотреных в рамках муниципальной программы</t>
  </si>
  <si>
    <t>На основании договоров с управляющими организациями, осуществляющими свою деятельность на территории городского округа Химки</t>
  </si>
  <si>
    <r>
      <rPr>
        <b/>
        <sz val="10"/>
        <rFont val="Times New Roman"/>
        <family val="1"/>
      </rPr>
      <t xml:space="preserve">Показатель № 1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Доля исполнения бюджетных средств, выделенных Управлению жилищно-коммунального хозяйства и благоустройства Администрации городского округа Химки на реализацию мероприятий муниципальной программы городского округа Химки</t>
    </r>
  </si>
  <si>
    <r>
      <rPr>
        <b/>
        <sz val="10"/>
        <rFont val="Times New Roman"/>
        <family val="1"/>
      </rPr>
      <t xml:space="preserve">Показатель № 2   </t>
    </r>
    <r>
      <rPr>
        <sz val="10"/>
        <rFont val="Times New Roman"/>
        <family val="1"/>
      </rPr>
      <t xml:space="preserve">                                                                                                             Количество неисполненных предписаний (представлений) ОМСУ и их должностными лицами об устранении выявленных нарушений, по которым приняты судебные решения, вступившие в законную силу в соответствии со ст. 19.5 КоАП РФ</t>
    </r>
  </si>
  <si>
    <r>
      <rPr>
        <b/>
        <sz val="10"/>
        <rFont val="Times New Roman"/>
        <family val="1"/>
      </rPr>
      <t xml:space="preserve">Показатель № 3  </t>
    </r>
    <r>
      <rPr>
        <sz val="10"/>
        <rFont val="Times New Roman"/>
        <family val="1"/>
      </rPr>
      <t xml:space="preserve">                                                                                                           Количество выездных массовых мероприятий</t>
    </r>
  </si>
  <si>
    <r>
      <rPr>
        <b/>
        <sz val="10"/>
        <rFont val="Times New Roman"/>
        <family val="1"/>
      </rPr>
      <t xml:space="preserve">Показатель № 4  </t>
    </r>
    <r>
      <rPr>
        <sz val="10"/>
        <rFont val="Times New Roman"/>
        <family val="1"/>
      </rPr>
      <t xml:space="preserve">                                                                                                             Количество проведенных (разработанных) мероприятий (конкурсов, презентаций) в рамках муниципальной программы</t>
    </r>
  </si>
  <si>
    <r>
      <rPr>
        <b/>
        <sz val="10"/>
        <rFont val="Times New Roman"/>
        <family val="1"/>
      </rPr>
      <t xml:space="preserve">Показатель № 5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Доля граждан, получающих льготу/субсидии по оплате жилищно-коммунальных услуг, от общего количества граждан, имеющих право на данную льготу/субсидии</t>
    </r>
  </si>
  <si>
    <r>
      <rPr>
        <b/>
        <sz val="10"/>
        <color indexed="8"/>
        <rFont val="Times New Roman"/>
        <family val="1"/>
      </rPr>
      <t>Задача 1.</t>
    </r>
    <r>
      <rPr>
        <sz val="10"/>
        <color indexed="8"/>
        <rFont val="Times New Roman"/>
        <family val="1"/>
      </rPr>
      <t xml:space="preserve"> Обеспечение бесперебойного функционирования
Управления жилищно-коммунального хозяйства и
благоустройства Администрации городского округа Химки</t>
    </r>
  </si>
  <si>
    <r>
      <rPr>
        <b/>
        <sz val="10"/>
        <rFont val="Times New Roman"/>
        <family val="1"/>
      </rPr>
      <t>Задача 2.</t>
    </r>
    <r>
      <rPr>
        <sz val="10"/>
        <rFont val="Times New Roman"/>
        <family val="1"/>
      </rPr>
      <t xml:space="preserve"> Участие в выездных массовых мероприятиях</t>
    </r>
  </si>
  <si>
    <r>
      <rPr>
        <b/>
        <sz val="10"/>
        <rFont val="Times New Roman"/>
        <family val="1"/>
      </rPr>
      <t xml:space="preserve">Задача 3. </t>
    </r>
    <r>
      <rPr>
        <sz val="10"/>
        <rFont val="Times New Roman"/>
        <family val="1"/>
      </rPr>
      <t>Оказание дополнительных мер социальной поддержки отдельным категориям граждан в городском округе Химки</t>
    </r>
  </si>
  <si>
    <t>Бесперебойное функционирование Управления жилищно-коммунального хозяйства и благоустройства</t>
  </si>
  <si>
    <t>Бесперебойное функционирование Муниципального Казенного Учреждения Жилищно- Коммунального Хозяйства и Благоустройства городского округа Химки Московской области</t>
  </si>
  <si>
    <t>Участие в конкурсе "Цветы Подмосковья"</t>
  </si>
  <si>
    <t>Количество выездных массовых мероприятий не менее  1 ед. ежегодно</t>
  </si>
  <si>
    <t>Предоставление льгот отдельным категориям граждан</t>
  </si>
  <si>
    <t>Предоставление субсидий отдельным категориям граждан</t>
  </si>
  <si>
    <t xml:space="preserve"> «Развитие жилищно-коммунального хозяйства городского округа Химки»</t>
  </si>
  <si>
    <t>Приложение № 22   
к муниципальной программе городского округа Химки</t>
  </si>
  <si>
    <t>Методика расчета значений показателей эффективности реализации подпрограммы «Обеспечение деятельности Управления жилищно-коммунального хозяйства и благоустройства Администрации городского округа Химки»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</si>
  <si>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Паспорт подпрограммы «Обеспечение деятельности Управления жилищно-коммунального хозяйства и благоустройства Администрации городского округа Химки»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</si>
  <si>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«Развитие жилищно-коммунального хозяйства городского округа Химки»</t>
  </si>
  <si>
    <t>Основное мероприятие 1. Создание условий для реализации полномочий органов местного самоуправления городского округа Химки</t>
  </si>
  <si>
    <t>Основное мероприятие 2. Обеспечение деятельности муниципальных казенных учреждений</t>
  </si>
  <si>
    <t>Основное мероприятие 3. Мероприятия в области жилищно-коммунального хозяйства</t>
  </si>
  <si>
    <t>Планируемые результаты реализации подпрограммы «Обеспечение деятельности Управления жилищно-коммунального хозяйства и благоустройства Администрации городского округа Химки»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</si>
  <si>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Приложение № 23   
к муниципальной программе городского округа Химки</t>
  </si>
  <si>
    <t>Обоснование финансовых ресурсов, необходимых для реализации подпрограммы «Обеспечение деятельности Управления жилищно-коммунального хозяйства и благоустройства Администрации городского округа Химки»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</si>
  <si>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1.3.1 Участие в ежегодном конкурсе "Цветы Подмосковья"</t>
  </si>
  <si>
    <t>1.3.2 Участие в выставках, конкурсах, презентациях и проведние форумов</t>
  </si>
  <si>
    <t>1.3.3 Мероприятие в области жилищно-коммунального
хозяйства в части предоставления льгот по оплате жилищно-коммунальных услуг отдельным категориям граждан</t>
  </si>
  <si>
    <t>1.3.4 Субвенция на предоставление гражданам субсидий на оплату жилого помещения и коммунальных услуг</t>
  </si>
  <si>
    <t xml:space="preserve">Управление жилищно-коммунального хозяйства и благоустройства Администрации </t>
  </si>
  <si>
    <t>2</t>
  </si>
  <si>
    <t>3</t>
  </si>
  <si>
    <t>Объем
финансирования в 2016 году
(тыс. руб)</t>
  </si>
  <si>
    <t>Перечень мероприятий подпрограммы «Обеспечение деятельности Управления жилищно-коммунального хозяйства и благоустройства Администрации городского округа Химки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</si>
  <si>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2.3.1</t>
  </si>
  <si>
    <t>2.3.2</t>
  </si>
  <si>
    <t>3.3.3</t>
  </si>
  <si>
    <t>3.3.4</t>
  </si>
  <si>
    <t>Согласно сметным расчетам на обеспечение деятельности</t>
  </si>
  <si>
    <t>На основании локальной сметы подготовленной МБУ "КБиО" Сметная стоимость всех работ рассчитана в соответствии утвержденных расценок ТЕРр68, ТЕР01, ТЕР22, ТЕР46, ТЕР27, ТЕР47</t>
  </si>
  <si>
    <t>Стоимость рассчитана на основании договора с единственным поставщиком</t>
  </si>
  <si>
    <t>На основании прогнозирования по предшествующему периоду по мероприятию в области жилищно-коммунального хозяйства в части предоставления льгот по оплате жилищно-коммунальных услуг отдельным категориям граждан</t>
  </si>
  <si>
    <t>Выделенные средства из бюджета Московской области</t>
  </si>
  <si>
    <t>Приложение № 24   
к муниципальной программе городского округа Химки</t>
  </si>
  <si>
    <t>Приложение № 25  
к муниципальной программе городского округа Химки</t>
  </si>
  <si>
    <t>Определяется как соотношение количества граждан, получающих льготу/субсидии по оплате жилищно-коммунальных услуг, к количеству граждан, имеющих право на льготу/субсидии по оплате жилищно-коммунальных услуг.                                                  
К = Кпл / Кип, где:                                                                                    Кпл - количество граждан, получающих льготу/субсидии по оплате жилищно-коммунальных услуг;                                            
Кип - количество граждан, имеющих право на льготу/субсидии по оплате жилищно-коммунальных услуг.</t>
  </si>
  <si>
    <t>Определяется соотношение реализованного в рамках муниципальных программ объема бюджетных средств Управления ЖКХ и благоустройства к выделенному объему бюджетных средств                                                                        
Рассчитывается по формуле:                                                                   К = Кроб / Кво, где:                                                                               Кроб - объем реализованных в рамках муниципальных программ бюджетных средств;                                                                                
Кво - выделенный объем бюджетных средств на реализацию мероприятий муниципальной программы городского округа Химки</t>
  </si>
  <si>
    <t>Рассчитывается по формуле:                                                                   
К = Q / N * 100, где:                                                                                     К - доля неисполненных предписаний (представлений) ОМСУ и их должностными лицами об устранении выявленных нарушений по которым приняты судебные решения, вступившие в законную силу в соответствии со ст. 19.5 КоАП РФ;                                            
Q - Количество судебных решений, вступивших в законную силу в соответствии со ст. 19.5 КоАП РФ;                                                      N - Общее количество предписаний выданных ОМСУ и их должностным лицам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</si>
  <si>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</si>
  <si>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</si>
  <si>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</si>
  <si>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Планируемый результат исполнения</t>
  </si>
  <si>
    <t>I квартал</t>
  </si>
  <si>
    <t>II квартал</t>
  </si>
  <si>
    <t>III квартал</t>
  </si>
  <si>
    <t>IV квартал</t>
  </si>
  <si>
    <t xml:space="preserve"> +</t>
  </si>
  <si>
    <t>Заместитель Главы Администрации городского округа</t>
  </si>
  <si>
    <t>Приложение № 27   
к муниципальной программе городского округа Химки</t>
  </si>
  <si>
    <t>«Дорожная карта» по выполнению основного мероприятия «Мероприятия в области жилищно-коммунального хозяйства», подпрограммы «Обеспечение деятельности Управления жилищно-коммунального хозяйства и благоустройства Администрации городского округа Химки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</si>
  <si>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1.</t>
  </si>
  <si>
    <t>Участие в форумах и выставках</t>
  </si>
  <si>
    <t>+</t>
  </si>
  <si>
    <t>Проведение 4 мероприятий в 2017 году</t>
  </si>
  <si>
    <t>2.</t>
  </si>
  <si>
    <t>Предоставление льгот по оплате жилищно-коммунальных услуг отдельным категориям граждан</t>
  </si>
  <si>
    <t>Субвенция из бюджета Московской области на предоставление гражданам субсидий на оплату жилого помещения и коммунальных услуг</t>
  </si>
  <si>
    <t>Участие в выставках, конкурсах, презентациях и проведние форумов</t>
  </si>
  <si>
    <t>Участие в ежегодном конкурсе "Цветы Подмосковья"</t>
  </si>
  <si>
    <t>Обеспечение деятельности МКУ "Жилищно-коммунальное
хозяйство и благоустройство городского округа Химки
Московской области"</t>
  </si>
  <si>
    <t>Обеспечение деятельности Управления жилищно-
коммунального хозяйства и благоустройства Администрации
городского округа Химки</t>
  </si>
  <si>
    <t>Предоставление льгот по оплате 
ЖКУ отдельным категориям граждан</t>
  </si>
  <si>
    <t>100% обеспечение в 2017 году</t>
  </si>
  <si>
    <t>Всего</t>
  </si>
  <si>
    <t xml:space="preserve">Всего: </t>
  </si>
  <si>
    <t>2017 г.</t>
  </si>
  <si>
    <t>2018 г.</t>
  </si>
  <si>
    <t>2019 г.</t>
  </si>
  <si>
    <t>2020 г.</t>
  </si>
  <si>
    <t>2021 г.</t>
  </si>
  <si>
    <t>Начальник Управления ЖКХиБ Администрации городского округа Химки 
И.А. Варакин</t>
  </si>
  <si>
    <t>________________/Г.Л Лапидус/</t>
  </si>
  <si>
    <t>Задача 1. Обеспечение бесперебойного функционирования Управления жилищно-коммунального хозяйства и благоустройства Администрации городского округа Химки, тыс. руб.</t>
  </si>
  <si>
    <t>Задача 2. Участие в выездных массовых мероприятиях, тыс. руб.</t>
  </si>
  <si>
    <t>Задача 3. Оказание дополнительных мер социальной поддержки отдельным категориям граждан в городском округе Химки, тыс. руб.</t>
  </si>
  <si>
    <t>ИТОГО ПО ПОДПРОГРАММЕ:</t>
  </si>
  <si>
    <t>2017-2021</t>
  </si>
  <si>
    <r>
      <rPr>
        <b/>
        <sz val="11"/>
        <color indexed="8"/>
        <rFont val="Times New Roman"/>
        <family val="1"/>
      </rPr>
      <t>Основное мероприятие</t>
    </r>
    <r>
      <rPr>
        <sz val="11"/>
        <color indexed="8"/>
        <rFont val="Times New Roman"/>
        <family val="1"/>
      </rPr>
      <t xml:space="preserve">
1.1 Создание условий для реализации полномочий органов местного самоуправления городского округа Химки</t>
    </r>
  </si>
  <si>
    <r>
      <rPr>
        <b/>
        <sz val="11"/>
        <color indexed="8"/>
        <rFont val="Times New Roman"/>
        <family val="1"/>
      </rPr>
      <t xml:space="preserve">Основное мероприятие
</t>
    </r>
    <r>
      <rPr>
        <sz val="11"/>
        <color indexed="8"/>
        <rFont val="Times New Roman"/>
        <family val="1"/>
      </rPr>
      <t>1.2 Обеспечение деятельности муниципальных казенных
учреждений</t>
    </r>
  </si>
  <si>
    <r>
      <rPr>
        <b/>
        <sz val="11"/>
        <color indexed="8"/>
        <rFont val="Times New Roman"/>
        <family val="1"/>
      </rPr>
      <t xml:space="preserve">Основное мероприятие
</t>
    </r>
    <r>
      <rPr>
        <sz val="11"/>
        <color indexed="8"/>
        <rFont val="Times New Roman"/>
        <family val="1"/>
      </rPr>
      <t>1.3 Мероприятия в области жилищно-коммунального хозяйства</t>
    </r>
  </si>
  <si>
    <r>
      <rPr>
        <b/>
        <sz val="11"/>
        <color indexed="8"/>
        <rFont val="Times New Roman"/>
        <family val="1"/>
      </rPr>
      <t xml:space="preserve">Подпрограмма
</t>
    </r>
    <r>
      <rPr>
        <sz val="11"/>
        <color indexed="8"/>
        <rFont val="Times New Roman"/>
        <family val="1"/>
      </rPr>
      <t>Обеспечение деятельности Управления жилищно-коммунального хозяйства и благоустройства Администрации городского округа Химки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</si>
</sst>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"/>
    <numFmt numFmtId="194" formatCode="#,##0_р_."/>
    <numFmt numFmtId="195" formatCode="#,##0_ ;\-#,##0\ "/>
    <numFmt numFmtId="196" formatCode="#,##0.00_ ;\-#,##0.00\ "/>
    <numFmt numFmtId="197" formatCode="[$-FC19]d\ mmmm\ yyyy\ &quot;г.&quot;"/>
    <numFmt numFmtId="198" formatCode="0.000"/>
    <numFmt numFmtId="199" formatCode="_(* #,##0.0_);_(* \(#,##0.0\);_(* &quot;-&quot;??_);_(@_)"/>
    <numFmt numFmtId="200" formatCode="_(* #,##0_);_(* \(#,##0\);_(* &quot;-&quot;??_);_(@_)"/>
    <numFmt numFmtId="201" formatCode="#,##0.000_ ;\-#,##0.000\ "/>
    <numFmt numFmtId="202" formatCode="#,##0.0_ ;\-#,##0.0\ "/>
    <numFmt numFmtId="203" formatCode="#,##0.0"/>
  </numFmts>
  <fonts count="56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i/>
      <sz val="11"/>
      <name val="Times New Roman"/>
      <family val="1"/>
    </font>
    <font>
      <b/>
      <sz val="10.5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51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195" fontId="7" fillId="0" borderId="10" xfId="0" applyNumberFormat="1" applyFont="1" applyFill="1" applyBorder="1" applyAlignment="1">
      <alignment horizontal="center" vertical="center" wrapText="1"/>
    </xf>
    <xf numFmtId="195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vertical="center" wrapText="1"/>
    </xf>
    <xf numFmtId="195" fontId="4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9" fontId="2" fillId="0" borderId="10" xfId="0" applyNumberFormat="1" applyFont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3" fontId="5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horizontal="left" vertical="top" wrapText="1"/>
    </xf>
    <xf numFmtId="0" fontId="52" fillId="0" borderId="13" xfId="0" applyFont="1" applyFill="1" applyBorder="1" applyAlignment="1">
      <alignment horizontal="left" vertical="top" wrapText="1" indent="3"/>
    </xf>
    <xf numFmtId="195" fontId="52" fillId="0" borderId="14" xfId="0" applyNumberFormat="1" applyFont="1" applyFill="1" applyBorder="1" applyAlignment="1">
      <alignment horizontal="right" vertical="top" wrapText="1" indent="3"/>
    </xf>
    <xf numFmtId="0" fontId="4" fillId="0" borderId="0" xfId="0" applyFont="1" applyFill="1" applyBorder="1" applyAlignment="1">
      <alignment/>
    </xf>
    <xf numFmtId="0" fontId="50" fillId="0" borderId="13" xfId="0" applyFont="1" applyFill="1" applyBorder="1" applyAlignment="1">
      <alignment horizontal="left" vertical="top" wrapText="1" indent="3"/>
    </xf>
    <xf numFmtId="195" fontId="50" fillId="0" borderId="14" xfId="0" applyNumberFormat="1" applyFont="1" applyFill="1" applyBorder="1" applyAlignment="1">
      <alignment horizontal="right" vertical="top" wrapText="1" indent="3"/>
    </xf>
    <xf numFmtId="0" fontId="50" fillId="0" borderId="15" xfId="0" applyFont="1" applyFill="1" applyBorder="1" applyAlignment="1">
      <alignment horizontal="left" vertical="top" wrapText="1" indent="3"/>
    </xf>
    <xf numFmtId="195" fontId="52" fillId="0" borderId="16" xfId="0" applyNumberFormat="1" applyFont="1" applyFill="1" applyBorder="1" applyAlignment="1">
      <alignment horizontal="right" vertical="top" wrapText="1" indent="3"/>
    </xf>
    <xf numFmtId="195" fontId="50" fillId="0" borderId="17" xfId="0" applyNumberFormat="1" applyFont="1" applyFill="1" applyBorder="1" applyAlignment="1">
      <alignment horizontal="right" vertical="top" wrapText="1" indent="3"/>
    </xf>
    <xf numFmtId="0" fontId="0" fillId="0" borderId="0" xfId="0" applyFill="1" applyAlignment="1">
      <alignment horizontal="left" vertical="top"/>
    </xf>
    <xf numFmtId="0" fontId="50" fillId="0" borderId="10" xfId="0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top" wrapText="1" shrinkToFit="1"/>
    </xf>
    <xf numFmtId="0" fontId="50" fillId="0" borderId="0" xfId="0" applyFont="1" applyFill="1" applyAlignment="1">
      <alignment horizontal="right" vertical="top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/>
    </xf>
    <xf numFmtId="0" fontId="50" fillId="0" borderId="2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right" wrapText="1" shrinkToFit="1"/>
    </xf>
    <xf numFmtId="0" fontId="55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50" fillId="0" borderId="18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left" vertical="center" wrapText="1"/>
    </xf>
    <xf numFmtId="0" fontId="50" fillId="0" borderId="20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top" wrapText="1"/>
    </xf>
    <xf numFmtId="0" fontId="50" fillId="0" borderId="21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 vertical="top" wrapText="1"/>
    </xf>
    <xf numFmtId="0" fontId="52" fillId="0" borderId="2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14" fontId="50" fillId="0" borderId="12" xfId="0" applyNumberFormat="1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16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7" sqref="B7:D7"/>
    </sheetView>
  </sheetViews>
  <sheetFormatPr defaultColWidth="9.140625" defaultRowHeight="12.75"/>
  <cols>
    <col min="1" max="1" width="48.8515625" style="43" customWidth="1"/>
    <col min="2" max="2" width="16.00390625" style="43" customWidth="1"/>
    <col min="3" max="3" width="21.421875" style="43" customWidth="1"/>
    <col min="4" max="4" width="24.00390625" style="43" customWidth="1"/>
    <col min="5" max="9" width="12.7109375" style="43" customWidth="1"/>
    <col min="10" max="10" width="16.8515625" style="43" customWidth="1"/>
    <col min="11" max="16384" width="9.140625" style="43" customWidth="1"/>
  </cols>
  <sheetData>
    <row r="1" spans="4:10" ht="31.5" customHeight="1">
      <c r="D1" s="44"/>
      <c r="E1" s="81" t="s">
        <v>96</v>
      </c>
      <c r="F1" s="81"/>
      <c r="G1" s="81"/>
      <c r="H1" s="81"/>
      <c r="I1" s="81"/>
      <c r="J1" s="81"/>
    </row>
    <row r="2" spans="4:10" ht="15.75">
      <c r="D2" s="73" t="s">
        <v>95</v>
      </c>
      <c r="E2" s="73"/>
      <c r="F2" s="73"/>
      <c r="G2" s="73"/>
      <c r="H2" s="73"/>
      <c r="I2" s="73"/>
      <c r="J2" s="73"/>
    </row>
    <row r="3" spans="1:10" s="45" customFormat="1" ht="31.5" customHeight="1">
      <c r="A3" s="82" t="s">
        <v>98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s="45" customFormat="1" ht="5.25" customHeight="1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10" ht="15.75">
      <c r="A5" s="20" t="s">
        <v>41</v>
      </c>
      <c r="B5" s="84" t="s">
        <v>12</v>
      </c>
      <c r="C5" s="85"/>
      <c r="D5" s="85"/>
      <c r="E5" s="85"/>
      <c r="F5" s="85"/>
      <c r="G5" s="85"/>
      <c r="H5" s="85"/>
      <c r="I5" s="85"/>
      <c r="J5" s="86"/>
    </row>
    <row r="6" spans="1:10" ht="15.75">
      <c r="A6" s="20" t="s">
        <v>42</v>
      </c>
      <c r="B6" s="87" t="s">
        <v>43</v>
      </c>
      <c r="C6" s="88"/>
      <c r="D6" s="89"/>
      <c r="E6" s="21" t="s">
        <v>33</v>
      </c>
      <c r="F6" s="21" t="s">
        <v>44</v>
      </c>
      <c r="G6" s="21" t="s">
        <v>45</v>
      </c>
      <c r="H6" s="21" t="s">
        <v>46</v>
      </c>
      <c r="I6" s="21" t="s">
        <v>47</v>
      </c>
      <c r="J6" s="78"/>
    </row>
    <row r="7" spans="1:12" ht="63" customHeight="1">
      <c r="A7" s="20" t="s">
        <v>163</v>
      </c>
      <c r="B7" s="143">
        <v>40159</v>
      </c>
      <c r="C7" s="76"/>
      <c r="D7" s="77"/>
      <c r="E7" s="25">
        <v>63744</v>
      </c>
      <c r="F7" s="25">
        <v>61455</v>
      </c>
      <c r="G7" s="25">
        <v>61455</v>
      </c>
      <c r="H7" s="25">
        <v>61455</v>
      </c>
      <c r="I7" s="25">
        <v>61455</v>
      </c>
      <c r="J7" s="79"/>
      <c r="L7" s="46"/>
    </row>
    <row r="8" spans="1:12" ht="30">
      <c r="A8" s="27" t="s">
        <v>164</v>
      </c>
      <c r="B8" s="143">
        <v>1229</v>
      </c>
      <c r="C8" s="76"/>
      <c r="D8" s="77"/>
      <c r="E8" s="25">
        <v>2544</v>
      </c>
      <c r="F8" s="25">
        <v>1491</v>
      </c>
      <c r="G8" s="25">
        <v>1491</v>
      </c>
      <c r="H8" s="25">
        <v>1491</v>
      </c>
      <c r="I8" s="25">
        <v>1491</v>
      </c>
      <c r="J8" s="79"/>
      <c r="L8" s="46"/>
    </row>
    <row r="9" spans="1:12" ht="45">
      <c r="A9" s="27" t="s">
        <v>165</v>
      </c>
      <c r="B9" s="143">
        <v>186500</v>
      </c>
      <c r="C9" s="76"/>
      <c r="D9" s="77"/>
      <c r="E9" s="25">
        <v>242708</v>
      </c>
      <c r="F9" s="25">
        <v>195309</v>
      </c>
      <c r="G9" s="25">
        <v>197532</v>
      </c>
      <c r="H9" s="25">
        <v>182261</v>
      </c>
      <c r="I9" s="25">
        <v>182261</v>
      </c>
      <c r="J9" s="80"/>
      <c r="L9" s="46"/>
    </row>
    <row r="10" spans="1:10" ht="15.75">
      <c r="A10" s="90" t="s">
        <v>48</v>
      </c>
      <c r="B10" s="72" t="s">
        <v>7</v>
      </c>
      <c r="C10" s="72" t="s">
        <v>49</v>
      </c>
      <c r="D10" s="74" t="s">
        <v>1</v>
      </c>
      <c r="E10" s="75" t="s">
        <v>50</v>
      </c>
      <c r="F10" s="75"/>
      <c r="G10" s="75"/>
      <c r="H10" s="75"/>
      <c r="I10" s="75"/>
      <c r="J10" s="75"/>
    </row>
    <row r="11" spans="1:10" ht="15.75">
      <c r="A11" s="91"/>
      <c r="B11" s="72"/>
      <c r="C11" s="72"/>
      <c r="D11" s="74"/>
      <c r="E11" s="21" t="s">
        <v>33</v>
      </c>
      <c r="F11" s="21" t="s">
        <v>44</v>
      </c>
      <c r="G11" s="21" t="s">
        <v>45</v>
      </c>
      <c r="H11" s="21" t="s">
        <v>46</v>
      </c>
      <c r="I11" s="21" t="s">
        <v>47</v>
      </c>
      <c r="J11" s="21" t="s">
        <v>0</v>
      </c>
    </row>
    <row r="12" spans="1:10" ht="31.5" customHeight="1">
      <c r="A12" s="91"/>
      <c r="B12" s="72" t="s">
        <v>57</v>
      </c>
      <c r="C12" s="72" t="s">
        <v>110</v>
      </c>
      <c r="D12" s="20" t="s">
        <v>13</v>
      </c>
      <c r="E12" s="29">
        <f>SUM(E13:E16)</f>
        <v>308996</v>
      </c>
      <c r="F12" s="29">
        <f>SUM(F13:F16)</f>
        <v>258255</v>
      </c>
      <c r="G12" s="29">
        <f>SUM(G13:G16)</f>
        <v>260478</v>
      </c>
      <c r="H12" s="29">
        <f>SUM(H13:H16)</f>
        <v>245207</v>
      </c>
      <c r="I12" s="29">
        <f>SUM(I13:I16)</f>
        <v>245207</v>
      </c>
      <c r="J12" s="30">
        <f>SUM(E12:I12)</f>
        <v>1318143</v>
      </c>
    </row>
    <row r="13" spans="1:10" ht="31.5" customHeight="1">
      <c r="A13" s="91"/>
      <c r="B13" s="72"/>
      <c r="C13" s="72"/>
      <c r="D13" s="20" t="s">
        <v>14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22">
        <f>SUM(E13:I13)</f>
        <v>0</v>
      </c>
    </row>
    <row r="14" spans="1:10" ht="30">
      <c r="A14" s="91"/>
      <c r="B14" s="72"/>
      <c r="C14" s="72"/>
      <c r="D14" s="20" t="s">
        <v>5</v>
      </c>
      <c r="E14" s="31">
        <v>46142</v>
      </c>
      <c r="F14" s="31">
        <v>48309</v>
      </c>
      <c r="G14" s="31">
        <v>50532</v>
      </c>
      <c r="H14" s="31">
        <v>35261</v>
      </c>
      <c r="I14" s="31">
        <v>35261</v>
      </c>
      <c r="J14" s="22">
        <f>SUM(E14:I14)</f>
        <v>215505</v>
      </c>
    </row>
    <row r="15" spans="1:10" ht="36" customHeight="1">
      <c r="A15" s="91"/>
      <c r="B15" s="72"/>
      <c r="C15" s="72"/>
      <c r="D15" s="20" t="s">
        <v>34</v>
      </c>
      <c r="E15" s="31">
        <v>262854</v>
      </c>
      <c r="F15" s="31">
        <v>209946</v>
      </c>
      <c r="G15" s="31">
        <v>209946</v>
      </c>
      <c r="H15" s="31">
        <v>209946</v>
      </c>
      <c r="I15" s="31">
        <v>209946</v>
      </c>
      <c r="J15" s="22">
        <f>SUM(E15:I15)</f>
        <v>1102638</v>
      </c>
    </row>
    <row r="16" spans="1:10" ht="30">
      <c r="A16" s="92"/>
      <c r="B16" s="72"/>
      <c r="C16" s="72"/>
      <c r="D16" s="20" t="s">
        <v>8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</row>
    <row r="17" spans="1:10" ht="15.75">
      <c r="A17" s="74" t="s">
        <v>51</v>
      </c>
      <c r="B17" s="74"/>
      <c r="C17" s="74"/>
      <c r="D17" s="65" t="s">
        <v>11</v>
      </c>
      <c r="E17" s="21" t="s">
        <v>33</v>
      </c>
      <c r="F17" s="21" t="s">
        <v>44</v>
      </c>
      <c r="G17" s="21" t="s">
        <v>45</v>
      </c>
      <c r="H17" s="21" t="s">
        <v>46</v>
      </c>
      <c r="I17" s="21" t="s">
        <v>47</v>
      </c>
      <c r="J17" s="78"/>
    </row>
    <row r="18" spans="1:10" ht="57.75" customHeight="1">
      <c r="A18" s="69" t="s">
        <v>58</v>
      </c>
      <c r="B18" s="70"/>
      <c r="C18" s="71"/>
      <c r="D18" s="1" t="s">
        <v>10</v>
      </c>
      <c r="E18" s="1">
        <v>100</v>
      </c>
      <c r="F18" s="1">
        <v>100</v>
      </c>
      <c r="G18" s="1">
        <v>100</v>
      </c>
      <c r="H18" s="1">
        <v>100</v>
      </c>
      <c r="I18" s="1">
        <v>100</v>
      </c>
      <c r="J18" s="79"/>
    </row>
    <row r="19" spans="1:10" ht="59.25" customHeight="1">
      <c r="A19" s="69" t="s">
        <v>59</v>
      </c>
      <c r="B19" s="70"/>
      <c r="C19" s="71"/>
      <c r="D19" s="1" t="s">
        <v>10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79"/>
    </row>
    <row r="20" spans="1:10" ht="30" customHeight="1">
      <c r="A20" s="69" t="s">
        <v>60</v>
      </c>
      <c r="B20" s="70"/>
      <c r="C20" s="71"/>
      <c r="D20" s="1" t="s">
        <v>54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79"/>
    </row>
    <row r="21" spans="1:10" ht="43.5" customHeight="1">
      <c r="A21" s="69" t="s">
        <v>61</v>
      </c>
      <c r="B21" s="70"/>
      <c r="C21" s="71"/>
      <c r="D21" s="1" t="s">
        <v>54</v>
      </c>
      <c r="E21" s="1">
        <v>4</v>
      </c>
      <c r="F21" s="1">
        <v>4</v>
      </c>
      <c r="G21" s="1">
        <v>4</v>
      </c>
      <c r="H21" s="1">
        <v>4</v>
      </c>
      <c r="I21" s="1">
        <v>4</v>
      </c>
      <c r="J21" s="79"/>
    </row>
    <row r="22" spans="1:10" ht="43.5" customHeight="1">
      <c r="A22" s="69" t="s">
        <v>62</v>
      </c>
      <c r="B22" s="70"/>
      <c r="C22" s="71"/>
      <c r="D22" s="1" t="s">
        <v>10</v>
      </c>
      <c r="E22" s="1">
        <v>100</v>
      </c>
      <c r="F22" s="1">
        <v>100</v>
      </c>
      <c r="G22" s="1">
        <v>100</v>
      </c>
      <c r="H22" s="1">
        <v>100</v>
      </c>
      <c r="I22" s="1">
        <v>100</v>
      </c>
      <c r="J22" s="80"/>
    </row>
  </sheetData>
  <sheetProtection/>
  <mergeCells count="24">
    <mergeCell ref="E1:J1"/>
    <mergeCell ref="A3:J3"/>
    <mergeCell ref="A4:J4"/>
    <mergeCell ref="B5:J5"/>
    <mergeCell ref="B6:D6"/>
    <mergeCell ref="J17:J22"/>
    <mergeCell ref="B7:D7"/>
    <mergeCell ref="A10:A16"/>
    <mergeCell ref="B10:B11"/>
    <mergeCell ref="A17:C17"/>
    <mergeCell ref="D2:J2"/>
    <mergeCell ref="C10:C11"/>
    <mergeCell ref="D10:D11"/>
    <mergeCell ref="E10:J10"/>
    <mergeCell ref="B12:B16"/>
    <mergeCell ref="B9:D9"/>
    <mergeCell ref="B8:D8"/>
    <mergeCell ref="J6:J9"/>
    <mergeCell ref="A18:C18"/>
    <mergeCell ref="A19:C19"/>
    <mergeCell ref="A20:C20"/>
    <mergeCell ref="A21:C21"/>
    <mergeCell ref="A22:C22"/>
    <mergeCell ref="C12:C16"/>
  </mergeCells>
  <printOptions/>
  <pageMargins left="0.35433070866141736" right="0.35433070866141736" top="0.5905511811023623" bottom="0.5905511811023623" header="0.5118110236220472" footer="0.5118110236220472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5.00390625" style="2" customWidth="1"/>
    <col min="2" max="2" width="37.7109375" style="47" customWidth="1"/>
    <col min="3" max="5" width="14.7109375" style="47" customWidth="1"/>
    <col min="6" max="6" width="15.00390625" style="47" customWidth="1"/>
    <col min="7" max="7" width="42.7109375" style="47" customWidth="1"/>
    <col min="8" max="9" width="14.7109375" style="47" customWidth="1"/>
    <col min="10" max="14" width="13.7109375" style="47" customWidth="1"/>
    <col min="15" max="16384" width="9.140625" style="47" customWidth="1"/>
  </cols>
  <sheetData>
    <row r="1" spans="10:14" ht="31.5" customHeight="1">
      <c r="J1" s="98" t="s">
        <v>104</v>
      </c>
      <c r="K1" s="98"/>
      <c r="L1" s="98"/>
      <c r="M1" s="98"/>
      <c r="N1" s="98"/>
    </row>
    <row r="2" spans="9:14" ht="15" customHeight="1">
      <c r="I2" s="99" t="s">
        <v>95</v>
      </c>
      <c r="J2" s="99"/>
      <c r="K2" s="99"/>
      <c r="L2" s="99"/>
      <c r="M2" s="99"/>
      <c r="N2" s="99"/>
    </row>
    <row r="3" spans="1:14" s="48" customFormat="1" ht="33" customHeight="1">
      <c r="A3" s="100" t="s">
        <v>103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12.75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60" customHeight="1">
      <c r="A5" s="94" t="s">
        <v>35</v>
      </c>
      <c r="B5" s="97" t="s">
        <v>4</v>
      </c>
      <c r="C5" s="97" t="s">
        <v>9</v>
      </c>
      <c r="D5" s="97"/>
      <c r="E5" s="97"/>
      <c r="F5" s="97"/>
      <c r="G5" s="97" t="s">
        <v>25</v>
      </c>
      <c r="H5" s="97" t="s">
        <v>27</v>
      </c>
      <c r="I5" s="97" t="s">
        <v>26</v>
      </c>
      <c r="J5" s="97" t="s">
        <v>3</v>
      </c>
      <c r="K5" s="97"/>
      <c r="L5" s="97"/>
      <c r="M5" s="97"/>
      <c r="N5" s="97"/>
    </row>
    <row r="6" spans="1:14" ht="63" customHeight="1">
      <c r="A6" s="94"/>
      <c r="B6" s="97"/>
      <c r="C6" s="1" t="s">
        <v>14</v>
      </c>
      <c r="D6" s="1" t="s">
        <v>5</v>
      </c>
      <c r="E6" s="1" t="s">
        <v>34</v>
      </c>
      <c r="F6" s="1" t="s">
        <v>8</v>
      </c>
      <c r="G6" s="97"/>
      <c r="H6" s="97"/>
      <c r="I6" s="97"/>
      <c r="J6" s="1">
        <v>2017</v>
      </c>
      <c r="K6" s="1">
        <v>2018</v>
      </c>
      <c r="L6" s="1">
        <v>2019</v>
      </c>
      <c r="M6" s="1">
        <v>2020</v>
      </c>
      <c r="N6" s="1">
        <v>2021</v>
      </c>
    </row>
    <row r="7" spans="1:14" ht="15">
      <c r="A7" s="51">
        <v>1</v>
      </c>
      <c r="B7" s="12">
        <v>2</v>
      </c>
      <c r="C7" s="12">
        <v>3</v>
      </c>
      <c r="D7" s="12"/>
      <c r="E7" s="12"/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</row>
    <row r="8" spans="1:14" ht="15" customHeight="1">
      <c r="A8" s="93" t="s">
        <v>52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14" ht="75">
      <c r="A9" s="94">
        <v>1</v>
      </c>
      <c r="B9" s="95" t="s">
        <v>65</v>
      </c>
      <c r="C9" s="96">
        <v>0</v>
      </c>
      <c r="D9" s="96">
        <v>0</v>
      </c>
      <c r="E9" s="96">
        <v>309564</v>
      </c>
      <c r="F9" s="96">
        <v>0</v>
      </c>
      <c r="G9" s="52" t="s">
        <v>68</v>
      </c>
      <c r="H9" s="11" t="s">
        <v>10</v>
      </c>
      <c r="I9" s="22">
        <v>100</v>
      </c>
      <c r="J9" s="22">
        <v>100</v>
      </c>
      <c r="K9" s="22">
        <v>100</v>
      </c>
      <c r="L9" s="22">
        <v>100</v>
      </c>
      <c r="M9" s="22">
        <v>100</v>
      </c>
      <c r="N9" s="22">
        <v>100</v>
      </c>
    </row>
    <row r="10" spans="1:14" ht="90">
      <c r="A10" s="94"/>
      <c r="B10" s="95"/>
      <c r="C10" s="96"/>
      <c r="D10" s="96"/>
      <c r="E10" s="96"/>
      <c r="F10" s="96"/>
      <c r="G10" s="52" t="s">
        <v>69</v>
      </c>
      <c r="H10" s="11" t="s">
        <v>10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</row>
    <row r="11" spans="1:14" ht="15" customHeight="1">
      <c r="A11" s="93" t="s">
        <v>63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</row>
    <row r="12" spans="1:14" ht="23.25" customHeight="1">
      <c r="A12" s="94">
        <v>1</v>
      </c>
      <c r="B12" s="95" t="s">
        <v>66</v>
      </c>
      <c r="C12" s="96">
        <v>0</v>
      </c>
      <c r="D12" s="96">
        <v>0</v>
      </c>
      <c r="E12" s="96">
        <v>8508</v>
      </c>
      <c r="F12" s="96">
        <v>0</v>
      </c>
      <c r="G12" s="52" t="s">
        <v>70</v>
      </c>
      <c r="H12" s="11" t="s">
        <v>54</v>
      </c>
      <c r="I12" s="22">
        <v>5</v>
      </c>
      <c r="J12" s="22">
        <v>1</v>
      </c>
      <c r="K12" s="22">
        <v>1</v>
      </c>
      <c r="L12" s="22">
        <v>1</v>
      </c>
      <c r="M12" s="22">
        <v>1</v>
      </c>
      <c r="N12" s="22">
        <v>1</v>
      </c>
    </row>
    <row r="13" spans="1:14" ht="45">
      <c r="A13" s="94"/>
      <c r="B13" s="95"/>
      <c r="C13" s="96"/>
      <c r="D13" s="96"/>
      <c r="E13" s="96"/>
      <c r="F13" s="96"/>
      <c r="G13" s="52" t="s">
        <v>71</v>
      </c>
      <c r="H13" s="11" t="s">
        <v>54</v>
      </c>
      <c r="I13" s="22">
        <v>3</v>
      </c>
      <c r="J13" s="22">
        <v>4</v>
      </c>
      <c r="K13" s="22">
        <v>4</v>
      </c>
      <c r="L13" s="22">
        <v>4</v>
      </c>
      <c r="M13" s="22">
        <v>4</v>
      </c>
      <c r="N13" s="22">
        <v>4</v>
      </c>
    </row>
    <row r="14" spans="1:14" ht="15" customHeight="1">
      <c r="A14" s="93" t="s">
        <v>64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</row>
    <row r="15" spans="1:14" s="54" customFormat="1" ht="62.25" customHeight="1">
      <c r="A15" s="1">
        <v>1</v>
      </c>
      <c r="B15" s="26" t="s">
        <v>67</v>
      </c>
      <c r="C15" s="53">
        <v>0</v>
      </c>
      <c r="D15" s="53">
        <v>215505</v>
      </c>
      <c r="E15" s="53">
        <v>784566</v>
      </c>
      <c r="F15" s="53">
        <v>0</v>
      </c>
      <c r="G15" s="52" t="s">
        <v>72</v>
      </c>
      <c r="H15" s="11" t="s">
        <v>10</v>
      </c>
      <c r="I15" s="22">
        <v>100</v>
      </c>
      <c r="J15" s="22">
        <v>100</v>
      </c>
      <c r="K15" s="22">
        <v>100</v>
      </c>
      <c r="L15" s="22">
        <v>100</v>
      </c>
      <c r="M15" s="22">
        <v>100</v>
      </c>
      <c r="N15" s="22">
        <v>100</v>
      </c>
    </row>
    <row r="16" ht="12.75" customHeight="1"/>
  </sheetData>
  <sheetProtection/>
  <mergeCells count="25">
    <mergeCell ref="A9:A10"/>
    <mergeCell ref="B9:B10"/>
    <mergeCell ref="A8:N8"/>
    <mergeCell ref="C9:C10"/>
    <mergeCell ref="D9:D10"/>
    <mergeCell ref="E9:E10"/>
    <mergeCell ref="F9:F10"/>
    <mergeCell ref="B5:B6"/>
    <mergeCell ref="J1:N1"/>
    <mergeCell ref="C5:F5"/>
    <mergeCell ref="G5:G6"/>
    <mergeCell ref="H5:H6"/>
    <mergeCell ref="I5:I6"/>
    <mergeCell ref="J5:N5"/>
    <mergeCell ref="I2:N2"/>
    <mergeCell ref="A3:N3"/>
    <mergeCell ref="A5:A6"/>
    <mergeCell ref="A14:N14"/>
    <mergeCell ref="A11:N11"/>
    <mergeCell ref="A12:A13"/>
    <mergeCell ref="B12:B13"/>
    <mergeCell ref="C12:C13"/>
    <mergeCell ref="D12:D13"/>
    <mergeCell ref="E12:E13"/>
    <mergeCell ref="F12:F13"/>
  </mergeCells>
  <printOptions/>
  <pageMargins left="0.35433070866141736" right="0.35433070866141736" top="0.5905511811023623" bottom="0.5905511811023623" header="0.5118110236220472" footer="0.5118110236220472"/>
  <pageSetup fitToHeight="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9" sqref="A1:IV16384"/>
    </sheetView>
  </sheetViews>
  <sheetFormatPr defaultColWidth="9.140625" defaultRowHeight="12.75"/>
  <cols>
    <col min="1" max="1" width="6.57421875" style="0" customWidth="1"/>
    <col min="2" max="2" width="66.7109375" style="0" customWidth="1"/>
    <col min="3" max="3" width="12.421875" style="0" customWidth="1"/>
    <col min="4" max="4" width="53.00390625" style="0" customWidth="1"/>
    <col min="5" max="5" width="35.00390625" style="0" customWidth="1"/>
    <col min="6" max="6" width="24.00390625" style="0" customWidth="1"/>
  </cols>
  <sheetData>
    <row r="1" spans="2:6" ht="30.75" customHeight="1">
      <c r="B1" s="101" t="s">
        <v>124</v>
      </c>
      <c r="C1" s="101"/>
      <c r="D1" s="101"/>
      <c r="E1" s="101"/>
      <c r="F1" s="101"/>
    </row>
    <row r="2" spans="2:6" ht="17.25" customHeight="1">
      <c r="B2" s="102" t="s">
        <v>95</v>
      </c>
      <c r="C2" s="102"/>
      <c r="D2" s="102"/>
      <c r="E2" s="102"/>
      <c r="F2" s="102"/>
    </row>
    <row r="3" spans="1:6" ht="49.5" customHeight="1">
      <c r="A3" s="103" t="s">
        <v>97</v>
      </c>
      <c r="B3" s="103"/>
      <c r="C3" s="103"/>
      <c r="D3" s="103"/>
      <c r="E3" s="103"/>
      <c r="F3" s="103"/>
    </row>
    <row r="4" spans="1:6" ht="12.75">
      <c r="A4" s="13"/>
      <c r="B4" s="14"/>
      <c r="C4" s="13"/>
      <c r="D4" s="13"/>
      <c r="E4" s="13"/>
      <c r="F4" s="13"/>
    </row>
    <row r="5" spans="1:6" ht="25.5">
      <c r="A5" s="15" t="s">
        <v>35</v>
      </c>
      <c r="B5" s="16" t="s">
        <v>36</v>
      </c>
      <c r="C5" s="16" t="s">
        <v>27</v>
      </c>
      <c r="D5" s="15" t="s">
        <v>37</v>
      </c>
      <c r="E5" s="16" t="s">
        <v>38</v>
      </c>
      <c r="F5" s="16" t="s">
        <v>39</v>
      </c>
    </row>
    <row r="6" spans="1:6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</row>
    <row r="7" spans="1:6" ht="140.25">
      <c r="A7" s="15">
        <v>1</v>
      </c>
      <c r="B7" s="17" t="s">
        <v>81</v>
      </c>
      <c r="C7" s="18" t="s">
        <v>10</v>
      </c>
      <c r="D7" s="19" t="s">
        <v>127</v>
      </c>
      <c r="E7" s="16" t="s">
        <v>76</v>
      </c>
      <c r="F7" s="16" t="s">
        <v>40</v>
      </c>
    </row>
    <row r="8" spans="1:6" ht="140.25">
      <c r="A8" s="15">
        <v>2</v>
      </c>
      <c r="B8" s="17" t="s">
        <v>82</v>
      </c>
      <c r="C8" s="18" t="s">
        <v>10</v>
      </c>
      <c r="D8" s="19" t="s">
        <v>128</v>
      </c>
      <c r="E8" s="16" t="s">
        <v>77</v>
      </c>
      <c r="F8" s="16" t="s">
        <v>40</v>
      </c>
    </row>
    <row r="9" spans="1:6" ht="25.5">
      <c r="A9" s="15">
        <v>3</v>
      </c>
      <c r="B9" s="17" t="s">
        <v>83</v>
      </c>
      <c r="C9" s="18" t="s">
        <v>54</v>
      </c>
      <c r="D9" s="19" t="s">
        <v>78</v>
      </c>
      <c r="E9" s="16" t="s">
        <v>56</v>
      </c>
      <c r="F9" s="16" t="s">
        <v>40</v>
      </c>
    </row>
    <row r="10" spans="1:6" ht="38.25">
      <c r="A10" s="15">
        <v>4</v>
      </c>
      <c r="B10" s="17" t="s">
        <v>84</v>
      </c>
      <c r="C10" s="18" t="s">
        <v>54</v>
      </c>
      <c r="D10" s="19" t="s">
        <v>79</v>
      </c>
      <c r="E10" s="16" t="s">
        <v>56</v>
      </c>
      <c r="F10" s="16" t="s">
        <v>40</v>
      </c>
    </row>
    <row r="11" spans="1:6" ht="114.75">
      <c r="A11" s="15">
        <v>5</v>
      </c>
      <c r="B11" s="17" t="s">
        <v>85</v>
      </c>
      <c r="C11" s="18" t="s">
        <v>10</v>
      </c>
      <c r="D11" s="19" t="s">
        <v>126</v>
      </c>
      <c r="E11" s="16" t="s">
        <v>80</v>
      </c>
      <c r="F11" s="16" t="s">
        <v>40</v>
      </c>
    </row>
  </sheetData>
  <sheetProtection/>
  <mergeCells count="3">
    <mergeCell ref="B1:F1"/>
    <mergeCell ref="B2:F2"/>
    <mergeCell ref="A3:F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4">
      <selection activeCell="F20" sqref="F20:F25"/>
    </sheetView>
  </sheetViews>
  <sheetFormatPr defaultColWidth="9.140625" defaultRowHeight="12.75"/>
  <cols>
    <col min="1" max="1" width="57.00390625" style="2" customWidth="1"/>
    <col min="2" max="2" width="49.140625" style="2" customWidth="1"/>
    <col min="3" max="3" width="32.140625" style="2" customWidth="1"/>
    <col min="4" max="4" width="17.7109375" style="2" customWidth="1"/>
    <col min="5" max="5" width="17.7109375" style="64" customWidth="1"/>
    <col min="6" max="6" width="39.421875" style="2" customWidth="1"/>
    <col min="7" max="16384" width="9.140625" style="2" customWidth="1"/>
  </cols>
  <sheetData>
    <row r="1" spans="1:6" ht="30" customHeight="1">
      <c r="A1" s="98" t="s">
        <v>125</v>
      </c>
      <c r="B1" s="98"/>
      <c r="C1" s="98"/>
      <c r="D1" s="98"/>
      <c r="E1" s="98"/>
      <c r="F1" s="98"/>
    </row>
    <row r="2" spans="1:6" ht="18" customHeight="1">
      <c r="A2" s="108" t="s">
        <v>99</v>
      </c>
      <c r="B2" s="108"/>
      <c r="C2" s="108"/>
      <c r="D2" s="108"/>
      <c r="E2" s="108"/>
      <c r="F2" s="108"/>
    </row>
    <row r="3" spans="1:6" s="6" customFormat="1" ht="36" customHeight="1">
      <c r="A3" s="100" t="s">
        <v>105</v>
      </c>
      <c r="B3" s="100"/>
      <c r="C3" s="100"/>
      <c r="D3" s="100"/>
      <c r="E3" s="100"/>
      <c r="F3" s="100"/>
    </row>
    <row r="4" spans="1:5" s="6" customFormat="1" ht="15.75">
      <c r="A4" s="4"/>
      <c r="B4" s="4"/>
      <c r="C4" s="5"/>
      <c r="D4" s="5"/>
      <c r="E4" s="55"/>
    </row>
    <row r="5" spans="1:6" ht="15" customHeight="1">
      <c r="A5" s="109" t="s">
        <v>28</v>
      </c>
      <c r="B5" s="109" t="s">
        <v>29</v>
      </c>
      <c r="C5" s="109" t="s">
        <v>30</v>
      </c>
      <c r="D5" s="110" t="s">
        <v>31</v>
      </c>
      <c r="E5" s="111"/>
      <c r="F5" s="109" t="s">
        <v>32</v>
      </c>
    </row>
    <row r="6" spans="1:6" ht="30" customHeight="1">
      <c r="A6" s="109"/>
      <c r="B6" s="109"/>
      <c r="C6" s="109"/>
      <c r="D6" s="112"/>
      <c r="E6" s="113"/>
      <c r="F6" s="109"/>
    </row>
    <row r="7" spans="1:6" ht="15">
      <c r="A7" s="12">
        <v>1</v>
      </c>
      <c r="B7" s="12">
        <v>2</v>
      </c>
      <c r="C7" s="12">
        <v>3</v>
      </c>
      <c r="D7" s="114">
        <v>4</v>
      </c>
      <c r="E7" s="115"/>
      <c r="F7" s="12">
        <v>5</v>
      </c>
    </row>
    <row r="8" spans="1:10" s="47" customFormat="1" ht="14.25" customHeight="1">
      <c r="A8" s="90" t="s">
        <v>171</v>
      </c>
      <c r="B8" s="106" t="s">
        <v>154</v>
      </c>
      <c r="C8" s="104" t="s">
        <v>53</v>
      </c>
      <c r="D8" s="56" t="s">
        <v>155</v>
      </c>
      <c r="E8" s="57">
        <f>SUM(E9:E13)</f>
        <v>1318143</v>
      </c>
      <c r="F8" s="104" t="s">
        <v>53</v>
      </c>
      <c r="G8" s="58"/>
      <c r="H8" s="58"/>
      <c r="I8" s="58"/>
      <c r="J8" s="58"/>
    </row>
    <row r="9" spans="1:10" s="47" customFormat="1" ht="15">
      <c r="A9" s="91"/>
      <c r="B9" s="107"/>
      <c r="C9" s="105"/>
      <c r="D9" s="59" t="s">
        <v>156</v>
      </c>
      <c r="E9" s="60">
        <f>SUM(E15,E21)</f>
        <v>308996</v>
      </c>
      <c r="F9" s="105"/>
      <c r="G9" s="58"/>
      <c r="H9" s="58"/>
      <c r="I9" s="58"/>
      <c r="J9" s="58"/>
    </row>
    <row r="10" spans="1:10" s="47" customFormat="1" ht="15">
      <c r="A10" s="91"/>
      <c r="B10" s="107"/>
      <c r="C10" s="105"/>
      <c r="D10" s="59" t="s">
        <v>157</v>
      </c>
      <c r="E10" s="60">
        <f>SUM(E16,E22)</f>
        <v>258255</v>
      </c>
      <c r="F10" s="105"/>
      <c r="G10" s="58"/>
      <c r="H10" s="58"/>
      <c r="I10" s="58"/>
      <c r="J10" s="58"/>
    </row>
    <row r="11" spans="1:10" s="47" customFormat="1" ht="15">
      <c r="A11" s="91"/>
      <c r="B11" s="107"/>
      <c r="C11" s="105"/>
      <c r="D11" s="59" t="s">
        <v>158</v>
      </c>
      <c r="E11" s="60">
        <f>SUM(E17,E23)</f>
        <v>260478</v>
      </c>
      <c r="F11" s="105"/>
      <c r="G11" s="58"/>
      <c r="H11" s="58"/>
      <c r="I11" s="58"/>
      <c r="J11" s="58"/>
    </row>
    <row r="12" spans="1:10" s="47" customFormat="1" ht="15">
      <c r="A12" s="91"/>
      <c r="B12" s="107"/>
      <c r="C12" s="105"/>
      <c r="D12" s="59" t="s">
        <v>159</v>
      </c>
      <c r="E12" s="60">
        <f>SUM(E18,E24)</f>
        <v>245207</v>
      </c>
      <c r="F12" s="105"/>
      <c r="G12" s="58"/>
      <c r="H12" s="58"/>
      <c r="I12" s="58"/>
      <c r="J12" s="58"/>
    </row>
    <row r="13" spans="1:10" s="47" customFormat="1" ht="15">
      <c r="A13" s="91"/>
      <c r="B13" s="107"/>
      <c r="C13" s="105"/>
      <c r="D13" s="61" t="s">
        <v>160</v>
      </c>
      <c r="E13" s="60">
        <f>SUM(E19,E25)</f>
        <v>245207</v>
      </c>
      <c r="F13" s="105"/>
      <c r="G13" s="58"/>
      <c r="H13" s="58"/>
      <c r="I13" s="58"/>
      <c r="J13" s="58"/>
    </row>
    <row r="14" spans="1:10" s="47" customFormat="1" ht="14.25" customHeight="1">
      <c r="A14" s="91"/>
      <c r="B14" s="106" t="s">
        <v>5</v>
      </c>
      <c r="C14" s="104" t="s">
        <v>53</v>
      </c>
      <c r="D14" s="56" t="s">
        <v>155</v>
      </c>
      <c r="E14" s="62">
        <f>SUM(E15:E19)</f>
        <v>215505</v>
      </c>
      <c r="F14" s="104" t="s">
        <v>53</v>
      </c>
      <c r="G14" s="58"/>
      <c r="H14" s="58"/>
      <c r="I14" s="58"/>
      <c r="J14" s="58"/>
    </row>
    <row r="15" spans="1:10" s="47" customFormat="1" ht="15">
      <c r="A15" s="91"/>
      <c r="B15" s="107"/>
      <c r="C15" s="105"/>
      <c r="D15" s="59" t="s">
        <v>156</v>
      </c>
      <c r="E15" s="60">
        <f>SUM(E81)</f>
        <v>46142</v>
      </c>
      <c r="F15" s="105"/>
      <c r="G15" s="58"/>
      <c r="H15" s="58"/>
      <c r="I15" s="58"/>
      <c r="J15" s="58"/>
    </row>
    <row r="16" spans="1:10" s="47" customFormat="1" ht="15">
      <c r="A16" s="91"/>
      <c r="B16" s="107"/>
      <c r="C16" s="105"/>
      <c r="D16" s="59" t="s">
        <v>157</v>
      </c>
      <c r="E16" s="60">
        <f>SUM(E82)</f>
        <v>48309</v>
      </c>
      <c r="F16" s="105"/>
      <c r="G16" s="58"/>
      <c r="H16" s="58"/>
      <c r="I16" s="58"/>
      <c r="J16" s="58"/>
    </row>
    <row r="17" spans="1:10" s="47" customFormat="1" ht="15">
      <c r="A17" s="91"/>
      <c r="B17" s="107"/>
      <c r="C17" s="105"/>
      <c r="D17" s="59" t="s">
        <v>158</v>
      </c>
      <c r="E17" s="60">
        <f>SUM(E83)</f>
        <v>50532</v>
      </c>
      <c r="F17" s="105"/>
      <c r="G17" s="58"/>
      <c r="H17" s="58"/>
      <c r="I17" s="58"/>
      <c r="J17" s="58"/>
    </row>
    <row r="18" spans="1:10" s="47" customFormat="1" ht="15">
      <c r="A18" s="91"/>
      <c r="B18" s="107"/>
      <c r="C18" s="105"/>
      <c r="D18" s="59" t="s">
        <v>159</v>
      </c>
      <c r="E18" s="60">
        <f>SUM(E84)</f>
        <v>35261</v>
      </c>
      <c r="F18" s="105"/>
      <c r="G18" s="58"/>
      <c r="H18" s="58"/>
      <c r="I18" s="58"/>
      <c r="J18" s="58"/>
    </row>
    <row r="19" spans="1:10" s="47" customFormat="1" ht="15">
      <c r="A19" s="91"/>
      <c r="B19" s="107"/>
      <c r="C19" s="105"/>
      <c r="D19" s="61" t="s">
        <v>160</v>
      </c>
      <c r="E19" s="60">
        <f>SUM(E85)</f>
        <v>35261</v>
      </c>
      <c r="F19" s="105"/>
      <c r="G19" s="58"/>
      <c r="H19" s="58"/>
      <c r="I19" s="58"/>
      <c r="J19" s="58"/>
    </row>
    <row r="20" spans="1:10" s="47" customFormat="1" ht="14.25" customHeight="1">
      <c r="A20" s="91"/>
      <c r="B20" s="106" t="s">
        <v>34</v>
      </c>
      <c r="C20" s="104" t="s">
        <v>53</v>
      </c>
      <c r="D20" s="56" t="s">
        <v>155</v>
      </c>
      <c r="E20" s="62">
        <f>SUM(E21:E25)</f>
        <v>1102638</v>
      </c>
      <c r="F20" s="104" t="s">
        <v>53</v>
      </c>
      <c r="G20" s="58"/>
      <c r="H20" s="58"/>
      <c r="I20" s="58"/>
      <c r="J20" s="58"/>
    </row>
    <row r="21" spans="1:10" s="47" customFormat="1" ht="15">
      <c r="A21" s="91"/>
      <c r="B21" s="107"/>
      <c r="C21" s="105"/>
      <c r="D21" s="59" t="s">
        <v>156</v>
      </c>
      <c r="E21" s="60">
        <f>SUM(E33,E57,E87)</f>
        <v>262854</v>
      </c>
      <c r="F21" s="105"/>
      <c r="G21" s="58"/>
      <c r="H21" s="58"/>
      <c r="I21" s="58"/>
      <c r="J21" s="58"/>
    </row>
    <row r="22" spans="1:10" s="47" customFormat="1" ht="15">
      <c r="A22" s="91"/>
      <c r="B22" s="107"/>
      <c r="C22" s="105"/>
      <c r="D22" s="59" t="s">
        <v>157</v>
      </c>
      <c r="E22" s="60">
        <f>SUM(E34,E58,E88)</f>
        <v>209946</v>
      </c>
      <c r="F22" s="105"/>
      <c r="G22" s="58"/>
      <c r="H22" s="58"/>
      <c r="I22" s="58"/>
      <c r="J22" s="58"/>
    </row>
    <row r="23" spans="1:10" s="47" customFormat="1" ht="15">
      <c r="A23" s="91"/>
      <c r="B23" s="107"/>
      <c r="C23" s="105"/>
      <c r="D23" s="59" t="s">
        <v>158</v>
      </c>
      <c r="E23" s="60">
        <f>SUM(E35,E59,E89)</f>
        <v>209946</v>
      </c>
      <c r="F23" s="105"/>
      <c r="G23" s="58"/>
      <c r="H23" s="58"/>
      <c r="I23" s="58"/>
      <c r="J23" s="58"/>
    </row>
    <row r="24" spans="1:10" s="47" customFormat="1" ht="15">
      <c r="A24" s="91"/>
      <c r="B24" s="107"/>
      <c r="C24" s="105"/>
      <c r="D24" s="59" t="s">
        <v>159</v>
      </c>
      <c r="E24" s="60">
        <f>SUM(E36,E60,E90)</f>
        <v>209946</v>
      </c>
      <c r="F24" s="105"/>
      <c r="G24" s="58"/>
      <c r="H24" s="58"/>
      <c r="I24" s="58"/>
      <c r="J24" s="58"/>
    </row>
    <row r="25" spans="1:10" s="47" customFormat="1" ht="15">
      <c r="A25" s="91"/>
      <c r="B25" s="107"/>
      <c r="C25" s="105"/>
      <c r="D25" s="61" t="s">
        <v>160</v>
      </c>
      <c r="E25" s="63">
        <f>SUM(E37,E61,E91)</f>
        <v>209946</v>
      </c>
      <c r="F25" s="105"/>
      <c r="G25" s="58"/>
      <c r="H25" s="58"/>
      <c r="I25" s="58"/>
      <c r="J25" s="58"/>
    </row>
    <row r="26" spans="1:10" s="47" customFormat="1" ht="14.25" customHeight="1">
      <c r="A26" s="90" t="s">
        <v>168</v>
      </c>
      <c r="B26" s="106" t="s">
        <v>154</v>
      </c>
      <c r="C26" s="104" t="s">
        <v>53</v>
      </c>
      <c r="D26" s="56" t="s">
        <v>155</v>
      </c>
      <c r="E26" s="57">
        <f>SUM(E27:E31)</f>
        <v>120754</v>
      </c>
      <c r="F26" s="104" t="s">
        <v>53</v>
      </c>
      <c r="G26" s="58"/>
      <c r="H26" s="58"/>
      <c r="I26" s="58"/>
      <c r="J26" s="58"/>
    </row>
    <row r="27" spans="1:10" s="47" customFormat="1" ht="15">
      <c r="A27" s="91"/>
      <c r="B27" s="107"/>
      <c r="C27" s="105"/>
      <c r="D27" s="59" t="s">
        <v>156</v>
      </c>
      <c r="E27" s="60">
        <f>E33</f>
        <v>26926</v>
      </c>
      <c r="F27" s="105"/>
      <c r="G27" s="58"/>
      <c r="H27" s="58"/>
      <c r="I27" s="58"/>
      <c r="J27" s="58"/>
    </row>
    <row r="28" spans="1:10" s="47" customFormat="1" ht="15">
      <c r="A28" s="91"/>
      <c r="B28" s="107"/>
      <c r="C28" s="105"/>
      <c r="D28" s="59" t="s">
        <v>157</v>
      </c>
      <c r="E28" s="60">
        <f>E34</f>
        <v>23457</v>
      </c>
      <c r="F28" s="105"/>
      <c r="G28" s="58"/>
      <c r="H28" s="58"/>
      <c r="I28" s="58"/>
      <c r="J28" s="58"/>
    </row>
    <row r="29" spans="1:10" s="47" customFormat="1" ht="15">
      <c r="A29" s="91"/>
      <c r="B29" s="107"/>
      <c r="C29" s="105"/>
      <c r="D29" s="59" t="s">
        <v>158</v>
      </c>
      <c r="E29" s="60">
        <f>E35</f>
        <v>23457</v>
      </c>
      <c r="F29" s="105"/>
      <c r="G29" s="58"/>
      <c r="H29" s="58"/>
      <c r="I29" s="58"/>
      <c r="J29" s="58"/>
    </row>
    <row r="30" spans="1:10" s="47" customFormat="1" ht="15">
      <c r="A30" s="91"/>
      <c r="B30" s="107"/>
      <c r="C30" s="105"/>
      <c r="D30" s="59" t="s">
        <v>159</v>
      </c>
      <c r="E30" s="60">
        <f>E36</f>
        <v>23457</v>
      </c>
      <c r="F30" s="105"/>
      <c r="G30" s="58"/>
      <c r="H30" s="58"/>
      <c r="I30" s="58"/>
      <c r="J30" s="58"/>
    </row>
    <row r="31" spans="1:10" s="47" customFormat="1" ht="15">
      <c r="A31" s="91"/>
      <c r="B31" s="107"/>
      <c r="C31" s="105"/>
      <c r="D31" s="61" t="s">
        <v>160</v>
      </c>
      <c r="E31" s="60">
        <f>E37</f>
        <v>23457</v>
      </c>
      <c r="F31" s="105"/>
      <c r="G31" s="58"/>
      <c r="H31" s="58"/>
      <c r="I31" s="58"/>
      <c r="J31" s="58"/>
    </row>
    <row r="32" spans="1:10" s="47" customFormat="1" ht="14.25" customHeight="1">
      <c r="A32" s="91"/>
      <c r="B32" s="106" t="s">
        <v>34</v>
      </c>
      <c r="C32" s="104" t="s">
        <v>53</v>
      </c>
      <c r="D32" s="56" t="s">
        <v>155</v>
      </c>
      <c r="E32" s="62">
        <f>SUM(E33:E37)</f>
        <v>120754</v>
      </c>
      <c r="F32" s="104" t="s">
        <v>53</v>
      </c>
      <c r="G32" s="58"/>
      <c r="H32" s="58"/>
      <c r="I32" s="58"/>
      <c r="J32" s="58"/>
    </row>
    <row r="33" spans="1:10" s="47" customFormat="1" ht="15">
      <c r="A33" s="91"/>
      <c r="B33" s="107"/>
      <c r="C33" s="105"/>
      <c r="D33" s="59" t="s">
        <v>156</v>
      </c>
      <c r="E33" s="60">
        <f>E45</f>
        <v>26926</v>
      </c>
      <c r="F33" s="105"/>
      <c r="G33" s="58"/>
      <c r="H33" s="58"/>
      <c r="I33" s="58"/>
      <c r="J33" s="58"/>
    </row>
    <row r="34" spans="1:10" s="47" customFormat="1" ht="15">
      <c r="A34" s="91"/>
      <c r="B34" s="107"/>
      <c r="C34" s="105"/>
      <c r="D34" s="59" t="s">
        <v>157</v>
      </c>
      <c r="E34" s="60">
        <f>E46</f>
        <v>23457</v>
      </c>
      <c r="F34" s="105"/>
      <c r="G34" s="58"/>
      <c r="H34" s="58"/>
      <c r="I34" s="58"/>
      <c r="J34" s="58"/>
    </row>
    <row r="35" spans="1:10" s="47" customFormat="1" ht="15">
      <c r="A35" s="91"/>
      <c r="B35" s="107"/>
      <c r="C35" s="105"/>
      <c r="D35" s="59" t="s">
        <v>158</v>
      </c>
      <c r="E35" s="60">
        <f>E47</f>
        <v>23457</v>
      </c>
      <c r="F35" s="105"/>
      <c r="G35" s="58"/>
      <c r="H35" s="58"/>
      <c r="I35" s="58"/>
      <c r="J35" s="58"/>
    </row>
    <row r="36" spans="1:10" s="47" customFormat="1" ht="15">
      <c r="A36" s="91"/>
      <c r="B36" s="107"/>
      <c r="C36" s="105"/>
      <c r="D36" s="59" t="s">
        <v>159</v>
      </c>
      <c r="E36" s="60">
        <f>E48</f>
        <v>23457</v>
      </c>
      <c r="F36" s="105"/>
      <c r="G36" s="58"/>
      <c r="H36" s="58"/>
      <c r="I36" s="58"/>
      <c r="J36" s="58"/>
    </row>
    <row r="37" spans="1:10" s="47" customFormat="1" ht="15">
      <c r="A37" s="91"/>
      <c r="B37" s="107"/>
      <c r="C37" s="105"/>
      <c r="D37" s="61" t="s">
        <v>160</v>
      </c>
      <c r="E37" s="63">
        <f>E49</f>
        <v>23457</v>
      </c>
      <c r="F37" s="105"/>
      <c r="G37" s="58"/>
      <c r="H37" s="58"/>
      <c r="I37" s="58"/>
      <c r="J37" s="58"/>
    </row>
    <row r="38" spans="1:10" s="47" customFormat="1" ht="14.25" customHeight="1">
      <c r="A38" s="90" t="s">
        <v>74</v>
      </c>
      <c r="B38" s="106" t="s">
        <v>154</v>
      </c>
      <c r="C38" s="104" t="s">
        <v>53</v>
      </c>
      <c r="D38" s="56" t="s">
        <v>155</v>
      </c>
      <c r="E38" s="57">
        <f>SUM(E39:E43)</f>
        <v>120754</v>
      </c>
      <c r="F38" s="104" t="s">
        <v>53</v>
      </c>
      <c r="G38" s="58"/>
      <c r="H38" s="58"/>
      <c r="I38" s="58"/>
      <c r="J38" s="58"/>
    </row>
    <row r="39" spans="1:10" s="47" customFormat="1" ht="15">
      <c r="A39" s="91"/>
      <c r="B39" s="107"/>
      <c r="C39" s="105"/>
      <c r="D39" s="59" t="s">
        <v>156</v>
      </c>
      <c r="E39" s="60">
        <f>E45</f>
        <v>26926</v>
      </c>
      <c r="F39" s="105"/>
      <c r="G39" s="58"/>
      <c r="H39" s="58"/>
      <c r="I39" s="58"/>
      <c r="J39" s="58"/>
    </row>
    <row r="40" spans="1:10" s="47" customFormat="1" ht="15">
      <c r="A40" s="91"/>
      <c r="B40" s="107"/>
      <c r="C40" s="105"/>
      <c r="D40" s="59" t="s">
        <v>157</v>
      </c>
      <c r="E40" s="60">
        <f>E46</f>
        <v>23457</v>
      </c>
      <c r="F40" s="105"/>
      <c r="G40" s="58"/>
      <c r="H40" s="58"/>
      <c r="I40" s="58"/>
      <c r="J40" s="58"/>
    </row>
    <row r="41" spans="1:10" s="47" customFormat="1" ht="15">
      <c r="A41" s="91"/>
      <c r="B41" s="107"/>
      <c r="C41" s="105"/>
      <c r="D41" s="59" t="s">
        <v>158</v>
      </c>
      <c r="E41" s="60">
        <f>E47</f>
        <v>23457</v>
      </c>
      <c r="F41" s="105"/>
      <c r="G41" s="58"/>
      <c r="H41" s="58"/>
      <c r="I41" s="58"/>
      <c r="J41" s="58"/>
    </row>
    <row r="42" spans="1:10" s="47" customFormat="1" ht="15">
      <c r="A42" s="91"/>
      <c r="B42" s="107"/>
      <c r="C42" s="105"/>
      <c r="D42" s="59" t="s">
        <v>159</v>
      </c>
      <c r="E42" s="60">
        <f>E48</f>
        <v>23457</v>
      </c>
      <c r="F42" s="105"/>
      <c r="G42" s="58"/>
      <c r="H42" s="58"/>
      <c r="I42" s="58"/>
      <c r="J42" s="58"/>
    </row>
    <row r="43" spans="1:10" s="47" customFormat="1" ht="15">
      <c r="A43" s="91"/>
      <c r="B43" s="107"/>
      <c r="C43" s="105"/>
      <c r="D43" s="61" t="s">
        <v>160</v>
      </c>
      <c r="E43" s="60">
        <f>E49</f>
        <v>23457</v>
      </c>
      <c r="F43" s="105"/>
      <c r="G43" s="58"/>
      <c r="H43" s="58"/>
      <c r="I43" s="58"/>
      <c r="J43" s="58"/>
    </row>
    <row r="44" spans="1:10" s="47" customFormat="1" ht="14.25" customHeight="1">
      <c r="A44" s="91"/>
      <c r="B44" s="106" t="s">
        <v>34</v>
      </c>
      <c r="C44" s="116" t="s">
        <v>119</v>
      </c>
      <c r="D44" s="56" t="s">
        <v>155</v>
      </c>
      <c r="E44" s="62">
        <f>SUM(E45:E49)</f>
        <v>120754</v>
      </c>
      <c r="F44" s="104" t="s">
        <v>53</v>
      </c>
      <c r="G44" s="58"/>
      <c r="H44" s="58"/>
      <c r="I44" s="58"/>
      <c r="J44" s="58"/>
    </row>
    <row r="45" spans="1:10" s="47" customFormat="1" ht="15">
      <c r="A45" s="91"/>
      <c r="B45" s="107"/>
      <c r="C45" s="117"/>
      <c r="D45" s="59" t="s">
        <v>156</v>
      </c>
      <c r="E45" s="60">
        <v>26926</v>
      </c>
      <c r="F45" s="105"/>
      <c r="G45" s="58"/>
      <c r="H45" s="58"/>
      <c r="I45" s="58"/>
      <c r="J45" s="58"/>
    </row>
    <row r="46" spans="1:10" s="47" customFormat="1" ht="15">
      <c r="A46" s="91"/>
      <c r="B46" s="107"/>
      <c r="C46" s="117"/>
      <c r="D46" s="59" t="s">
        <v>157</v>
      </c>
      <c r="E46" s="60">
        <v>23457</v>
      </c>
      <c r="F46" s="105"/>
      <c r="G46" s="58"/>
      <c r="H46" s="58"/>
      <c r="I46" s="58"/>
      <c r="J46" s="58"/>
    </row>
    <row r="47" spans="1:10" s="47" customFormat="1" ht="15">
      <c r="A47" s="91"/>
      <c r="B47" s="107"/>
      <c r="C47" s="117"/>
      <c r="D47" s="59" t="s">
        <v>158</v>
      </c>
      <c r="E47" s="60">
        <v>23457</v>
      </c>
      <c r="F47" s="105"/>
      <c r="G47" s="58"/>
      <c r="H47" s="58"/>
      <c r="I47" s="58"/>
      <c r="J47" s="58"/>
    </row>
    <row r="48" spans="1:10" s="47" customFormat="1" ht="15">
      <c r="A48" s="91"/>
      <c r="B48" s="107"/>
      <c r="C48" s="117"/>
      <c r="D48" s="59" t="s">
        <v>159</v>
      </c>
      <c r="E48" s="60">
        <v>23457</v>
      </c>
      <c r="F48" s="105"/>
      <c r="G48" s="58"/>
      <c r="H48" s="58"/>
      <c r="I48" s="58"/>
      <c r="J48" s="58"/>
    </row>
    <row r="49" spans="1:10" s="47" customFormat="1" ht="15">
      <c r="A49" s="91"/>
      <c r="B49" s="107"/>
      <c r="C49" s="117"/>
      <c r="D49" s="61" t="s">
        <v>160</v>
      </c>
      <c r="E49" s="63">
        <v>23457</v>
      </c>
      <c r="F49" s="105"/>
      <c r="G49" s="58"/>
      <c r="H49" s="58"/>
      <c r="I49" s="58"/>
      <c r="J49" s="58"/>
    </row>
    <row r="50" spans="1:10" s="47" customFormat="1" ht="14.25" customHeight="1">
      <c r="A50" s="90" t="s">
        <v>169</v>
      </c>
      <c r="B50" s="106" t="s">
        <v>154</v>
      </c>
      <c r="C50" s="104" t="s">
        <v>53</v>
      </c>
      <c r="D50" s="56" t="s">
        <v>155</v>
      </c>
      <c r="E50" s="57">
        <f>SUM(E51:E55)</f>
        <v>188810</v>
      </c>
      <c r="F50" s="104" t="s">
        <v>53</v>
      </c>
      <c r="G50" s="58"/>
      <c r="H50" s="58"/>
      <c r="I50" s="58"/>
      <c r="J50" s="58"/>
    </row>
    <row r="51" spans="1:10" s="47" customFormat="1" ht="15">
      <c r="A51" s="91"/>
      <c r="B51" s="107"/>
      <c r="C51" s="105"/>
      <c r="D51" s="59" t="s">
        <v>156</v>
      </c>
      <c r="E51" s="60">
        <f>E57</f>
        <v>36818</v>
      </c>
      <c r="F51" s="105"/>
      <c r="G51" s="58"/>
      <c r="H51" s="58"/>
      <c r="I51" s="58"/>
      <c r="J51" s="58"/>
    </row>
    <row r="52" spans="1:10" s="47" customFormat="1" ht="15">
      <c r="A52" s="91"/>
      <c r="B52" s="107"/>
      <c r="C52" s="105"/>
      <c r="D52" s="59" t="s">
        <v>157</v>
      </c>
      <c r="E52" s="60">
        <f>E58</f>
        <v>37998</v>
      </c>
      <c r="F52" s="105"/>
      <c r="G52" s="58"/>
      <c r="H52" s="58"/>
      <c r="I52" s="58"/>
      <c r="J52" s="58"/>
    </row>
    <row r="53" spans="1:10" s="47" customFormat="1" ht="15">
      <c r="A53" s="91"/>
      <c r="B53" s="107"/>
      <c r="C53" s="105"/>
      <c r="D53" s="59" t="s">
        <v>158</v>
      </c>
      <c r="E53" s="60">
        <f>E59</f>
        <v>37998</v>
      </c>
      <c r="F53" s="105"/>
      <c r="G53" s="58"/>
      <c r="H53" s="58"/>
      <c r="I53" s="58"/>
      <c r="J53" s="58"/>
    </row>
    <row r="54" spans="1:10" s="47" customFormat="1" ht="15">
      <c r="A54" s="91"/>
      <c r="B54" s="107"/>
      <c r="C54" s="105"/>
      <c r="D54" s="59" t="s">
        <v>159</v>
      </c>
      <c r="E54" s="60">
        <f>E60</f>
        <v>37998</v>
      </c>
      <c r="F54" s="105"/>
      <c r="G54" s="58"/>
      <c r="H54" s="58"/>
      <c r="I54" s="58"/>
      <c r="J54" s="58"/>
    </row>
    <row r="55" spans="1:10" s="47" customFormat="1" ht="15">
      <c r="A55" s="91"/>
      <c r="B55" s="107"/>
      <c r="C55" s="105"/>
      <c r="D55" s="61" t="s">
        <v>160</v>
      </c>
      <c r="E55" s="60">
        <f>E61</f>
        <v>37998</v>
      </c>
      <c r="F55" s="105"/>
      <c r="G55" s="58"/>
      <c r="H55" s="58"/>
      <c r="I55" s="58"/>
      <c r="J55" s="58"/>
    </row>
    <row r="56" spans="1:10" s="47" customFormat="1" ht="14.25" customHeight="1">
      <c r="A56" s="91"/>
      <c r="B56" s="106" t="s">
        <v>34</v>
      </c>
      <c r="C56" s="104" t="s">
        <v>53</v>
      </c>
      <c r="D56" s="56" t="s">
        <v>155</v>
      </c>
      <c r="E56" s="62">
        <f>SUM(E57:E61)</f>
        <v>188810</v>
      </c>
      <c r="F56" s="104" t="s">
        <v>53</v>
      </c>
      <c r="G56" s="58"/>
      <c r="H56" s="58"/>
      <c r="I56" s="58"/>
      <c r="J56" s="58"/>
    </row>
    <row r="57" spans="1:10" s="47" customFormat="1" ht="15">
      <c r="A57" s="91"/>
      <c r="B57" s="107"/>
      <c r="C57" s="105"/>
      <c r="D57" s="59" t="s">
        <v>156</v>
      </c>
      <c r="E57" s="60">
        <f>E69</f>
        <v>36818</v>
      </c>
      <c r="F57" s="105"/>
      <c r="G57" s="58"/>
      <c r="H57" s="58"/>
      <c r="I57" s="58"/>
      <c r="J57" s="58"/>
    </row>
    <row r="58" spans="1:10" s="47" customFormat="1" ht="15">
      <c r="A58" s="91"/>
      <c r="B58" s="107"/>
      <c r="C58" s="105"/>
      <c r="D58" s="59" t="s">
        <v>157</v>
      </c>
      <c r="E58" s="60">
        <f>E70</f>
        <v>37998</v>
      </c>
      <c r="F58" s="105"/>
      <c r="G58" s="58"/>
      <c r="H58" s="58"/>
      <c r="I58" s="58"/>
      <c r="J58" s="58"/>
    </row>
    <row r="59" spans="1:10" s="47" customFormat="1" ht="15">
      <c r="A59" s="91"/>
      <c r="B59" s="107"/>
      <c r="C59" s="105"/>
      <c r="D59" s="59" t="s">
        <v>158</v>
      </c>
      <c r="E59" s="60">
        <f>E71</f>
        <v>37998</v>
      </c>
      <c r="F59" s="105"/>
      <c r="G59" s="58"/>
      <c r="H59" s="58"/>
      <c r="I59" s="58"/>
      <c r="J59" s="58"/>
    </row>
    <row r="60" spans="1:10" s="47" customFormat="1" ht="15">
      <c r="A60" s="91"/>
      <c r="B60" s="107"/>
      <c r="C60" s="105"/>
      <c r="D60" s="59" t="s">
        <v>159</v>
      </c>
      <c r="E60" s="60">
        <f>E72</f>
        <v>37998</v>
      </c>
      <c r="F60" s="105"/>
      <c r="G60" s="58"/>
      <c r="H60" s="58"/>
      <c r="I60" s="58"/>
      <c r="J60" s="58"/>
    </row>
    <row r="61" spans="1:10" s="47" customFormat="1" ht="15">
      <c r="A61" s="91"/>
      <c r="B61" s="107"/>
      <c r="C61" s="105"/>
      <c r="D61" s="61" t="s">
        <v>160</v>
      </c>
      <c r="E61" s="63">
        <f>E73</f>
        <v>37998</v>
      </c>
      <c r="F61" s="105"/>
      <c r="G61" s="58"/>
      <c r="H61" s="58"/>
      <c r="I61" s="58"/>
      <c r="J61" s="58"/>
    </row>
    <row r="62" spans="1:10" s="47" customFormat="1" ht="14.25" customHeight="1">
      <c r="A62" s="90" t="s">
        <v>75</v>
      </c>
      <c r="B62" s="106" t="s">
        <v>154</v>
      </c>
      <c r="C62" s="104" t="s">
        <v>53</v>
      </c>
      <c r="D62" s="56" t="s">
        <v>155</v>
      </c>
      <c r="E62" s="57">
        <f>SUM(E63:E67)</f>
        <v>188810</v>
      </c>
      <c r="F62" s="104" t="s">
        <v>53</v>
      </c>
      <c r="G62" s="58"/>
      <c r="H62" s="58"/>
      <c r="I62" s="58"/>
      <c r="J62" s="58"/>
    </row>
    <row r="63" spans="1:10" s="47" customFormat="1" ht="15">
      <c r="A63" s="91"/>
      <c r="B63" s="107"/>
      <c r="C63" s="105"/>
      <c r="D63" s="59" t="s">
        <v>156</v>
      </c>
      <c r="E63" s="60">
        <f>E69</f>
        <v>36818</v>
      </c>
      <c r="F63" s="105"/>
      <c r="G63" s="58"/>
      <c r="H63" s="58"/>
      <c r="I63" s="58"/>
      <c r="J63" s="58"/>
    </row>
    <row r="64" spans="1:10" s="47" customFormat="1" ht="15">
      <c r="A64" s="91"/>
      <c r="B64" s="107"/>
      <c r="C64" s="105"/>
      <c r="D64" s="59" t="s">
        <v>157</v>
      </c>
      <c r="E64" s="60">
        <f>E70</f>
        <v>37998</v>
      </c>
      <c r="F64" s="105"/>
      <c r="G64" s="58"/>
      <c r="H64" s="58"/>
      <c r="I64" s="58"/>
      <c r="J64" s="58"/>
    </row>
    <row r="65" spans="1:10" s="47" customFormat="1" ht="15">
      <c r="A65" s="91"/>
      <c r="B65" s="107"/>
      <c r="C65" s="105"/>
      <c r="D65" s="59" t="s">
        <v>158</v>
      </c>
      <c r="E65" s="60">
        <f>E71</f>
        <v>37998</v>
      </c>
      <c r="F65" s="105"/>
      <c r="G65" s="58"/>
      <c r="H65" s="58"/>
      <c r="I65" s="58"/>
      <c r="J65" s="58"/>
    </row>
    <row r="66" spans="1:10" s="47" customFormat="1" ht="15">
      <c r="A66" s="91"/>
      <c r="B66" s="107"/>
      <c r="C66" s="105"/>
      <c r="D66" s="59" t="s">
        <v>159</v>
      </c>
      <c r="E66" s="60">
        <f>E72</f>
        <v>37998</v>
      </c>
      <c r="F66" s="105"/>
      <c r="G66" s="58"/>
      <c r="H66" s="58"/>
      <c r="I66" s="58"/>
      <c r="J66" s="58"/>
    </row>
    <row r="67" spans="1:10" s="47" customFormat="1" ht="15">
      <c r="A67" s="91"/>
      <c r="B67" s="107"/>
      <c r="C67" s="105"/>
      <c r="D67" s="61" t="s">
        <v>160</v>
      </c>
      <c r="E67" s="60">
        <f>E73</f>
        <v>37998</v>
      </c>
      <c r="F67" s="105"/>
      <c r="G67" s="58"/>
      <c r="H67" s="58"/>
      <c r="I67" s="58"/>
      <c r="J67" s="58"/>
    </row>
    <row r="68" spans="1:10" s="47" customFormat="1" ht="14.25" customHeight="1">
      <c r="A68" s="91"/>
      <c r="B68" s="106" t="s">
        <v>34</v>
      </c>
      <c r="C68" s="116" t="s">
        <v>119</v>
      </c>
      <c r="D68" s="56" t="s">
        <v>155</v>
      </c>
      <c r="E68" s="62">
        <f>SUM(E69:E73)</f>
        <v>188810</v>
      </c>
      <c r="F68" s="104" t="s">
        <v>53</v>
      </c>
      <c r="G68" s="58"/>
      <c r="H68" s="58"/>
      <c r="I68" s="58"/>
      <c r="J68" s="58"/>
    </row>
    <row r="69" spans="1:10" s="47" customFormat="1" ht="15">
      <c r="A69" s="91"/>
      <c r="B69" s="107"/>
      <c r="C69" s="117"/>
      <c r="D69" s="59" t="s">
        <v>156</v>
      </c>
      <c r="E69" s="60">
        <v>36818</v>
      </c>
      <c r="F69" s="105"/>
      <c r="G69" s="58"/>
      <c r="H69" s="58"/>
      <c r="I69" s="58"/>
      <c r="J69" s="58"/>
    </row>
    <row r="70" spans="1:10" s="47" customFormat="1" ht="15">
      <c r="A70" s="91"/>
      <c r="B70" s="107"/>
      <c r="C70" s="117"/>
      <c r="D70" s="59" t="s">
        <v>157</v>
      </c>
      <c r="E70" s="60">
        <v>37998</v>
      </c>
      <c r="F70" s="105"/>
      <c r="G70" s="58"/>
      <c r="H70" s="58"/>
      <c r="I70" s="58"/>
      <c r="J70" s="58"/>
    </row>
    <row r="71" spans="1:10" s="47" customFormat="1" ht="15">
      <c r="A71" s="91"/>
      <c r="B71" s="107"/>
      <c r="C71" s="117"/>
      <c r="D71" s="59" t="s">
        <v>158</v>
      </c>
      <c r="E71" s="60">
        <v>37998</v>
      </c>
      <c r="F71" s="105"/>
      <c r="G71" s="58"/>
      <c r="H71" s="58"/>
      <c r="I71" s="58"/>
      <c r="J71" s="58"/>
    </row>
    <row r="72" spans="1:10" s="47" customFormat="1" ht="15">
      <c r="A72" s="91"/>
      <c r="B72" s="107"/>
      <c r="C72" s="117"/>
      <c r="D72" s="59" t="s">
        <v>159</v>
      </c>
      <c r="E72" s="60">
        <v>37998</v>
      </c>
      <c r="F72" s="105"/>
      <c r="G72" s="58"/>
      <c r="H72" s="58"/>
      <c r="I72" s="58"/>
      <c r="J72" s="58"/>
    </row>
    <row r="73" spans="1:10" s="47" customFormat="1" ht="15">
      <c r="A73" s="91"/>
      <c r="B73" s="107"/>
      <c r="C73" s="117"/>
      <c r="D73" s="61" t="s">
        <v>160</v>
      </c>
      <c r="E73" s="63">
        <v>37998</v>
      </c>
      <c r="F73" s="105"/>
      <c r="G73" s="58"/>
      <c r="H73" s="58"/>
      <c r="I73" s="58"/>
      <c r="J73" s="58"/>
    </row>
    <row r="74" spans="1:10" s="47" customFormat="1" ht="14.25" customHeight="1">
      <c r="A74" s="90" t="s">
        <v>170</v>
      </c>
      <c r="B74" s="106" t="s">
        <v>154</v>
      </c>
      <c r="C74" s="104" t="s">
        <v>53</v>
      </c>
      <c r="D74" s="56" t="s">
        <v>155</v>
      </c>
      <c r="E74" s="57">
        <f>SUM(E75:E79)</f>
        <v>1008579</v>
      </c>
      <c r="F74" s="104" t="s">
        <v>53</v>
      </c>
      <c r="G74" s="58"/>
      <c r="H74" s="58"/>
      <c r="I74" s="58"/>
      <c r="J74" s="58"/>
    </row>
    <row r="75" spans="1:10" s="47" customFormat="1" ht="15">
      <c r="A75" s="91"/>
      <c r="B75" s="107"/>
      <c r="C75" s="105"/>
      <c r="D75" s="59" t="s">
        <v>156</v>
      </c>
      <c r="E75" s="60">
        <f>SUM(E81,E87)</f>
        <v>245252</v>
      </c>
      <c r="F75" s="105"/>
      <c r="G75" s="58"/>
      <c r="H75" s="58"/>
      <c r="I75" s="58"/>
      <c r="J75" s="58"/>
    </row>
    <row r="76" spans="1:10" s="47" customFormat="1" ht="15">
      <c r="A76" s="91"/>
      <c r="B76" s="107"/>
      <c r="C76" s="105"/>
      <c r="D76" s="59" t="s">
        <v>157</v>
      </c>
      <c r="E76" s="60">
        <f>SUM(E82,E88)</f>
        <v>196800</v>
      </c>
      <c r="F76" s="105"/>
      <c r="G76" s="58"/>
      <c r="H76" s="58"/>
      <c r="I76" s="58"/>
      <c r="J76" s="58"/>
    </row>
    <row r="77" spans="1:10" s="47" customFormat="1" ht="15">
      <c r="A77" s="91"/>
      <c r="B77" s="107"/>
      <c r="C77" s="105"/>
      <c r="D77" s="59" t="s">
        <v>158</v>
      </c>
      <c r="E77" s="60">
        <f>SUM(E83,E89)</f>
        <v>199023</v>
      </c>
      <c r="F77" s="105"/>
      <c r="G77" s="58"/>
      <c r="H77" s="58"/>
      <c r="I77" s="58"/>
      <c r="J77" s="58"/>
    </row>
    <row r="78" spans="1:10" s="47" customFormat="1" ht="15">
      <c r="A78" s="91"/>
      <c r="B78" s="107"/>
      <c r="C78" s="105"/>
      <c r="D78" s="59" t="s">
        <v>159</v>
      </c>
      <c r="E78" s="60">
        <f>SUM(E84,E90)</f>
        <v>183752</v>
      </c>
      <c r="F78" s="105"/>
      <c r="G78" s="58"/>
      <c r="H78" s="58"/>
      <c r="I78" s="58"/>
      <c r="J78" s="58"/>
    </row>
    <row r="79" spans="1:10" s="47" customFormat="1" ht="15">
      <c r="A79" s="91"/>
      <c r="B79" s="107"/>
      <c r="C79" s="105"/>
      <c r="D79" s="61" t="s">
        <v>160</v>
      </c>
      <c r="E79" s="60">
        <f>SUM(E85,E91)</f>
        <v>183752</v>
      </c>
      <c r="F79" s="105"/>
      <c r="G79" s="58"/>
      <c r="H79" s="58"/>
      <c r="I79" s="58"/>
      <c r="J79" s="58"/>
    </row>
    <row r="80" spans="1:10" s="47" customFormat="1" ht="14.25" customHeight="1">
      <c r="A80" s="91"/>
      <c r="B80" s="106" t="s">
        <v>5</v>
      </c>
      <c r="C80" s="104" t="s">
        <v>53</v>
      </c>
      <c r="D80" s="56" t="s">
        <v>155</v>
      </c>
      <c r="E80" s="62">
        <f>SUM(E81:E85)</f>
        <v>215505</v>
      </c>
      <c r="F80" s="104" t="s">
        <v>53</v>
      </c>
      <c r="G80" s="58"/>
      <c r="H80" s="58"/>
      <c r="I80" s="58"/>
      <c r="J80" s="58"/>
    </row>
    <row r="81" spans="1:10" s="47" customFormat="1" ht="15">
      <c r="A81" s="91"/>
      <c r="B81" s="107"/>
      <c r="C81" s="105"/>
      <c r="D81" s="59" t="s">
        <v>156</v>
      </c>
      <c r="E81" s="60">
        <f>SUM(E135)</f>
        <v>46142</v>
      </c>
      <c r="F81" s="105"/>
      <c r="G81" s="58"/>
      <c r="H81" s="58"/>
      <c r="I81" s="58"/>
      <c r="J81" s="58"/>
    </row>
    <row r="82" spans="1:10" s="47" customFormat="1" ht="15">
      <c r="A82" s="91"/>
      <c r="B82" s="107"/>
      <c r="C82" s="105"/>
      <c r="D82" s="59" t="s">
        <v>157</v>
      </c>
      <c r="E82" s="60">
        <f>SUM(E136)</f>
        <v>48309</v>
      </c>
      <c r="F82" s="105"/>
      <c r="G82" s="58"/>
      <c r="H82" s="58"/>
      <c r="I82" s="58"/>
      <c r="J82" s="58"/>
    </row>
    <row r="83" spans="1:10" s="47" customFormat="1" ht="15">
      <c r="A83" s="91"/>
      <c r="B83" s="107"/>
      <c r="C83" s="105"/>
      <c r="D83" s="59" t="s">
        <v>158</v>
      </c>
      <c r="E83" s="60">
        <f>SUM(E137)</f>
        <v>50532</v>
      </c>
      <c r="F83" s="105"/>
      <c r="G83" s="58"/>
      <c r="H83" s="58"/>
      <c r="I83" s="58"/>
      <c r="J83" s="58"/>
    </row>
    <row r="84" spans="1:10" s="47" customFormat="1" ht="15">
      <c r="A84" s="91"/>
      <c r="B84" s="107"/>
      <c r="C84" s="105"/>
      <c r="D84" s="59" t="s">
        <v>159</v>
      </c>
      <c r="E84" s="60">
        <f>SUM(E138)</f>
        <v>35261</v>
      </c>
      <c r="F84" s="105"/>
      <c r="G84" s="58"/>
      <c r="H84" s="58"/>
      <c r="I84" s="58"/>
      <c r="J84" s="58"/>
    </row>
    <row r="85" spans="1:10" s="47" customFormat="1" ht="15">
      <c r="A85" s="91"/>
      <c r="B85" s="107"/>
      <c r="C85" s="105"/>
      <c r="D85" s="61" t="s">
        <v>160</v>
      </c>
      <c r="E85" s="60">
        <f>SUM(E139)</f>
        <v>35261</v>
      </c>
      <c r="F85" s="105"/>
      <c r="G85" s="58"/>
      <c r="H85" s="58"/>
      <c r="I85" s="58"/>
      <c r="J85" s="58"/>
    </row>
    <row r="86" spans="1:10" s="47" customFormat="1" ht="14.25" customHeight="1">
      <c r="A86" s="91"/>
      <c r="B86" s="106" t="s">
        <v>34</v>
      </c>
      <c r="C86" s="104" t="s">
        <v>53</v>
      </c>
      <c r="D86" s="56" t="s">
        <v>155</v>
      </c>
      <c r="E86" s="62">
        <f>SUM(E87:E91)</f>
        <v>793074</v>
      </c>
      <c r="F86" s="104" t="s">
        <v>53</v>
      </c>
      <c r="G86" s="58"/>
      <c r="H86" s="58"/>
      <c r="I86" s="58"/>
      <c r="J86" s="58"/>
    </row>
    <row r="87" spans="1:10" s="47" customFormat="1" ht="15">
      <c r="A87" s="91"/>
      <c r="B87" s="107"/>
      <c r="C87" s="105"/>
      <c r="D87" s="59" t="s">
        <v>156</v>
      </c>
      <c r="E87" s="60">
        <f>SUM(E99,E111,E123)</f>
        <v>199110</v>
      </c>
      <c r="F87" s="105"/>
      <c r="G87" s="58"/>
      <c r="H87" s="58"/>
      <c r="I87" s="58"/>
      <c r="J87" s="58"/>
    </row>
    <row r="88" spans="1:10" s="47" customFormat="1" ht="15">
      <c r="A88" s="91"/>
      <c r="B88" s="107"/>
      <c r="C88" s="105"/>
      <c r="D88" s="59" t="s">
        <v>157</v>
      </c>
      <c r="E88" s="60">
        <f>SUM(E100,E112,E124)</f>
        <v>148491</v>
      </c>
      <c r="F88" s="105"/>
      <c r="G88" s="58"/>
      <c r="H88" s="58"/>
      <c r="I88" s="58"/>
      <c r="J88" s="58"/>
    </row>
    <row r="89" spans="1:10" s="47" customFormat="1" ht="15">
      <c r="A89" s="91"/>
      <c r="B89" s="107"/>
      <c r="C89" s="105"/>
      <c r="D89" s="59" t="s">
        <v>158</v>
      </c>
      <c r="E89" s="60">
        <f>SUM(E101,E113,E125)</f>
        <v>148491</v>
      </c>
      <c r="F89" s="105"/>
      <c r="G89" s="58"/>
      <c r="H89" s="58"/>
      <c r="I89" s="58"/>
      <c r="J89" s="58"/>
    </row>
    <row r="90" spans="1:10" s="47" customFormat="1" ht="15">
      <c r="A90" s="91"/>
      <c r="B90" s="107"/>
      <c r="C90" s="105"/>
      <c r="D90" s="59" t="s">
        <v>159</v>
      </c>
      <c r="E90" s="60">
        <f>SUM(E102,E114,E126)</f>
        <v>148491</v>
      </c>
      <c r="F90" s="105"/>
      <c r="G90" s="58"/>
      <c r="H90" s="58"/>
      <c r="I90" s="58"/>
      <c r="J90" s="58"/>
    </row>
    <row r="91" spans="1:10" s="47" customFormat="1" ht="15">
      <c r="A91" s="91"/>
      <c r="B91" s="107"/>
      <c r="C91" s="105"/>
      <c r="D91" s="61" t="s">
        <v>160</v>
      </c>
      <c r="E91" s="63">
        <f>SUM(E103,E115,E127)</f>
        <v>148491</v>
      </c>
      <c r="F91" s="105"/>
      <c r="G91" s="58"/>
      <c r="H91" s="58"/>
      <c r="I91" s="58"/>
      <c r="J91" s="58"/>
    </row>
    <row r="92" spans="1:10" s="47" customFormat="1" ht="14.25" customHeight="1">
      <c r="A92" s="90" t="s">
        <v>106</v>
      </c>
      <c r="B92" s="106" t="s">
        <v>154</v>
      </c>
      <c r="C92" s="104" t="s">
        <v>53</v>
      </c>
      <c r="D92" s="56" t="s">
        <v>155</v>
      </c>
      <c r="E92" s="57">
        <f>SUM(E93:E97)</f>
        <v>4960</v>
      </c>
      <c r="F92" s="104" t="s">
        <v>53</v>
      </c>
      <c r="G92" s="58"/>
      <c r="H92" s="58"/>
      <c r="I92" s="58"/>
      <c r="J92" s="58"/>
    </row>
    <row r="93" spans="1:10" s="47" customFormat="1" ht="15">
      <c r="A93" s="91"/>
      <c r="B93" s="107"/>
      <c r="C93" s="105"/>
      <c r="D93" s="59" t="s">
        <v>156</v>
      </c>
      <c r="E93" s="60">
        <f>E99</f>
        <v>1600</v>
      </c>
      <c r="F93" s="105"/>
      <c r="G93" s="58"/>
      <c r="H93" s="58"/>
      <c r="I93" s="58"/>
      <c r="J93" s="58"/>
    </row>
    <row r="94" spans="1:10" s="47" customFormat="1" ht="15">
      <c r="A94" s="91"/>
      <c r="B94" s="107"/>
      <c r="C94" s="105"/>
      <c r="D94" s="59" t="s">
        <v>157</v>
      </c>
      <c r="E94" s="60">
        <f>E100</f>
        <v>840</v>
      </c>
      <c r="F94" s="105"/>
      <c r="G94" s="58"/>
      <c r="H94" s="58"/>
      <c r="I94" s="58"/>
      <c r="J94" s="58"/>
    </row>
    <row r="95" spans="1:10" s="47" customFormat="1" ht="15">
      <c r="A95" s="91"/>
      <c r="B95" s="107"/>
      <c r="C95" s="105"/>
      <c r="D95" s="59" t="s">
        <v>158</v>
      </c>
      <c r="E95" s="60">
        <f>E101</f>
        <v>840</v>
      </c>
      <c r="F95" s="105"/>
      <c r="G95" s="58"/>
      <c r="H95" s="58"/>
      <c r="I95" s="58"/>
      <c r="J95" s="58"/>
    </row>
    <row r="96" spans="1:10" s="47" customFormat="1" ht="15">
      <c r="A96" s="91"/>
      <c r="B96" s="107"/>
      <c r="C96" s="105"/>
      <c r="D96" s="59" t="s">
        <v>159</v>
      </c>
      <c r="E96" s="60">
        <f>E102</f>
        <v>840</v>
      </c>
      <c r="F96" s="105"/>
      <c r="G96" s="58"/>
      <c r="H96" s="58"/>
      <c r="I96" s="58"/>
      <c r="J96" s="58"/>
    </row>
    <row r="97" spans="1:10" s="47" customFormat="1" ht="15">
      <c r="A97" s="91"/>
      <c r="B97" s="107"/>
      <c r="C97" s="105"/>
      <c r="D97" s="61" t="s">
        <v>160</v>
      </c>
      <c r="E97" s="60">
        <f>E103</f>
        <v>840</v>
      </c>
      <c r="F97" s="105"/>
      <c r="G97" s="58"/>
      <c r="H97" s="58"/>
      <c r="I97" s="58"/>
      <c r="J97" s="58"/>
    </row>
    <row r="98" spans="1:10" s="47" customFormat="1" ht="14.25" customHeight="1">
      <c r="A98" s="91"/>
      <c r="B98" s="106" t="s">
        <v>34</v>
      </c>
      <c r="C98" s="121" t="s">
        <v>120</v>
      </c>
      <c r="D98" s="56" t="s">
        <v>155</v>
      </c>
      <c r="E98" s="62">
        <f>SUM(E99:E103)</f>
        <v>4960</v>
      </c>
      <c r="F98" s="104" t="s">
        <v>53</v>
      </c>
      <c r="G98" s="58"/>
      <c r="H98" s="58"/>
      <c r="I98" s="58"/>
      <c r="J98" s="58"/>
    </row>
    <row r="99" spans="1:10" s="47" customFormat="1" ht="15">
      <c r="A99" s="91"/>
      <c r="B99" s="107"/>
      <c r="C99" s="122"/>
      <c r="D99" s="59" t="s">
        <v>156</v>
      </c>
      <c r="E99" s="60">
        <v>1600</v>
      </c>
      <c r="F99" s="105"/>
      <c r="G99" s="58"/>
      <c r="H99" s="58"/>
      <c r="I99" s="58"/>
      <c r="J99" s="58"/>
    </row>
    <row r="100" spans="1:10" s="47" customFormat="1" ht="15">
      <c r="A100" s="91"/>
      <c r="B100" s="107"/>
      <c r="C100" s="122"/>
      <c r="D100" s="59" t="s">
        <v>157</v>
      </c>
      <c r="E100" s="60">
        <v>840</v>
      </c>
      <c r="F100" s="105"/>
      <c r="G100" s="58"/>
      <c r="H100" s="58"/>
      <c r="I100" s="58"/>
      <c r="J100" s="58"/>
    </row>
    <row r="101" spans="1:10" s="47" customFormat="1" ht="15">
      <c r="A101" s="91"/>
      <c r="B101" s="107"/>
      <c r="C101" s="122"/>
      <c r="D101" s="59" t="s">
        <v>158</v>
      </c>
      <c r="E101" s="60">
        <v>840</v>
      </c>
      <c r="F101" s="105"/>
      <c r="G101" s="58"/>
      <c r="H101" s="58"/>
      <c r="I101" s="58"/>
      <c r="J101" s="58"/>
    </row>
    <row r="102" spans="1:10" s="47" customFormat="1" ht="15">
      <c r="A102" s="91"/>
      <c r="B102" s="107"/>
      <c r="C102" s="122"/>
      <c r="D102" s="59" t="s">
        <v>159</v>
      </c>
      <c r="E102" s="60">
        <v>840</v>
      </c>
      <c r="F102" s="105"/>
      <c r="G102" s="58"/>
      <c r="H102" s="58"/>
      <c r="I102" s="58"/>
      <c r="J102" s="58"/>
    </row>
    <row r="103" spans="1:10" s="47" customFormat="1" ht="15">
      <c r="A103" s="91"/>
      <c r="B103" s="107"/>
      <c r="C103" s="122"/>
      <c r="D103" s="61" t="s">
        <v>160</v>
      </c>
      <c r="E103" s="63">
        <v>840</v>
      </c>
      <c r="F103" s="105"/>
      <c r="G103" s="58"/>
      <c r="H103" s="58"/>
      <c r="I103" s="58"/>
      <c r="J103" s="58"/>
    </row>
    <row r="104" spans="1:10" s="47" customFormat="1" ht="14.25" customHeight="1">
      <c r="A104" s="123" t="s">
        <v>107</v>
      </c>
      <c r="B104" s="106" t="s">
        <v>154</v>
      </c>
      <c r="C104" s="104" t="s">
        <v>53</v>
      </c>
      <c r="D104" s="56" t="s">
        <v>155</v>
      </c>
      <c r="E104" s="57">
        <f>SUM(E105:E109)</f>
        <v>3548</v>
      </c>
      <c r="F104" s="104" t="s">
        <v>53</v>
      </c>
      <c r="G104" s="58"/>
      <c r="H104" s="58"/>
      <c r="I104" s="58"/>
      <c r="J104" s="58"/>
    </row>
    <row r="105" spans="1:10" s="47" customFormat="1" ht="15">
      <c r="A105" s="91"/>
      <c r="B105" s="107"/>
      <c r="C105" s="105"/>
      <c r="D105" s="59" t="s">
        <v>156</v>
      </c>
      <c r="E105" s="60">
        <f>E111</f>
        <v>944</v>
      </c>
      <c r="F105" s="105"/>
      <c r="G105" s="58"/>
      <c r="H105" s="58"/>
      <c r="I105" s="58"/>
      <c r="J105" s="58"/>
    </row>
    <row r="106" spans="1:10" s="47" customFormat="1" ht="15">
      <c r="A106" s="91"/>
      <c r="B106" s="107"/>
      <c r="C106" s="105"/>
      <c r="D106" s="59" t="s">
        <v>157</v>
      </c>
      <c r="E106" s="60">
        <f>E112</f>
        <v>651</v>
      </c>
      <c r="F106" s="105"/>
      <c r="G106" s="58"/>
      <c r="H106" s="58"/>
      <c r="I106" s="58"/>
      <c r="J106" s="58"/>
    </row>
    <row r="107" spans="1:10" s="47" customFormat="1" ht="15">
      <c r="A107" s="91"/>
      <c r="B107" s="107"/>
      <c r="C107" s="105"/>
      <c r="D107" s="59" t="s">
        <v>158</v>
      </c>
      <c r="E107" s="60">
        <f>E113</f>
        <v>651</v>
      </c>
      <c r="F107" s="105"/>
      <c r="G107" s="58"/>
      <c r="H107" s="58"/>
      <c r="I107" s="58"/>
      <c r="J107" s="58"/>
    </row>
    <row r="108" spans="1:10" s="47" customFormat="1" ht="15">
      <c r="A108" s="91"/>
      <c r="B108" s="107"/>
      <c r="C108" s="105"/>
      <c r="D108" s="59" t="s">
        <v>159</v>
      </c>
      <c r="E108" s="60">
        <f>E114</f>
        <v>651</v>
      </c>
      <c r="F108" s="105"/>
      <c r="G108" s="58"/>
      <c r="H108" s="58"/>
      <c r="I108" s="58"/>
      <c r="J108" s="58"/>
    </row>
    <row r="109" spans="1:10" s="47" customFormat="1" ht="15">
      <c r="A109" s="91"/>
      <c r="B109" s="107"/>
      <c r="C109" s="105"/>
      <c r="D109" s="61" t="s">
        <v>160</v>
      </c>
      <c r="E109" s="60">
        <f>E115</f>
        <v>651</v>
      </c>
      <c r="F109" s="105"/>
      <c r="G109" s="58"/>
      <c r="H109" s="58"/>
      <c r="I109" s="58"/>
      <c r="J109" s="58"/>
    </row>
    <row r="110" spans="1:10" s="47" customFormat="1" ht="14.25" customHeight="1">
      <c r="A110" s="91"/>
      <c r="B110" s="106" t="s">
        <v>34</v>
      </c>
      <c r="C110" s="116" t="s">
        <v>121</v>
      </c>
      <c r="D110" s="56" t="s">
        <v>155</v>
      </c>
      <c r="E110" s="62">
        <f>SUM(E111:E115)</f>
        <v>3548</v>
      </c>
      <c r="F110" s="104" t="s">
        <v>53</v>
      </c>
      <c r="G110" s="58"/>
      <c r="H110" s="58"/>
      <c r="I110" s="58"/>
      <c r="J110" s="58"/>
    </row>
    <row r="111" spans="1:10" s="47" customFormat="1" ht="15">
      <c r="A111" s="91"/>
      <c r="B111" s="107"/>
      <c r="C111" s="117"/>
      <c r="D111" s="59" t="s">
        <v>156</v>
      </c>
      <c r="E111" s="60">
        <v>944</v>
      </c>
      <c r="F111" s="105"/>
      <c r="G111" s="58"/>
      <c r="H111" s="58"/>
      <c r="I111" s="58"/>
      <c r="J111" s="58"/>
    </row>
    <row r="112" spans="1:10" s="47" customFormat="1" ht="15">
      <c r="A112" s="91"/>
      <c r="B112" s="107"/>
      <c r="C112" s="117"/>
      <c r="D112" s="59" t="s">
        <v>157</v>
      </c>
      <c r="E112" s="60">
        <v>651</v>
      </c>
      <c r="F112" s="105"/>
      <c r="G112" s="58"/>
      <c r="H112" s="58"/>
      <c r="I112" s="58"/>
      <c r="J112" s="58"/>
    </row>
    <row r="113" spans="1:10" s="47" customFormat="1" ht="15">
      <c r="A113" s="91"/>
      <c r="B113" s="107"/>
      <c r="C113" s="117"/>
      <c r="D113" s="59" t="s">
        <v>158</v>
      </c>
      <c r="E113" s="60">
        <v>651</v>
      </c>
      <c r="F113" s="105"/>
      <c r="G113" s="58"/>
      <c r="H113" s="58"/>
      <c r="I113" s="58"/>
      <c r="J113" s="58"/>
    </row>
    <row r="114" spans="1:10" s="47" customFormat="1" ht="15">
      <c r="A114" s="91"/>
      <c r="B114" s="107"/>
      <c r="C114" s="117"/>
      <c r="D114" s="59" t="s">
        <v>159</v>
      </c>
      <c r="E114" s="60">
        <v>651</v>
      </c>
      <c r="F114" s="105"/>
      <c r="G114" s="58"/>
      <c r="H114" s="58"/>
      <c r="I114" s="58"/>
      <c r="J114" s="58"/>
    </row>
    <row r="115" spans="1:10" s="47" customFormat="1" ht="15">
      <c r="A115" s="91"/>
      <c r="B115" s="107"/>
      <c r="C115" s="117"/>
      <c r="D115" s="61" t="s">
        <v>160</v>
      </c>
      <c r="E115" s="63">
        <v>651</v>
      </c>
      <c r="F115" s="105"/>
      <c r="G115" s="58"/>
      <c r="H115" s="58"/>
      <c r="I115" s="58"/>
      <c r="J115" s="58"/>
    </row>
    <row r="116" spans="1:10" s="47" customFormat="1" ht="14.25" customHeight="1">
      <c r="A116" s="90" t="s">
        <v>108</v>
      </c>
      <c r="B116" s="106" t="s">
        <v>154</v>
      </c>
      <c r="C116" s="104" t="s">
        <v>53</v>
      </c>
      <c r="D116" s="56" t="s">
        <v>155</v>
      </c>
      <c r="E116" s="57">
        <f>SUM(E117:E121)</f>
        <v>784566</v>
      </c>
      <c r="F116" s="104" t="s">
        <v>53</v>
      </c>
      <c r="G116" s="58"/>
      <c r="H116" s="58"/>
      <c r="I116" s="58"/>
      <c r="J116" s="58"/>
    </row>
    <row r="117" spans="1:10" s="47" customFormat="1" ht="15">
      <c r="A117" s="91"/>
      <c r="B117" s="107"/>
      <c r="C117" s="105"/>
      <c r="D117" s="59" t="s">
        <v>156</v>
      </c>
      <c r="E117" s="60">
        <f>E123</f>
        <v>196566</v>
      </c>
      <c r="F117" s="105"/>
      <c r="G117" s="58"/>
      <c r="H117" s="58"/>
      <c r="I117" s="58"/>
      <c r="J117" s="58"/>
    </row>
    <row r="118" spans="1:10" s="47" customFormat="1" ht="15">
      <c r="A118" s="91"/>
      <c r="B118" s="107"/>
      <c r="C118" s="105"/>
      <c r="D118" s="59" t="s">
        <v>157</v>
      </c>
      <c r="E118" s="60">
        <f>E124</f>
        <v>147000</v>
      </c>
      <c r="F118" s="105"/>
      <c r="G118" s="58"/>
      <c r="H118" s="58"/>
      <c r="I118" s="58"/>
      <c r="J118" s="58"/>
    </row>
    <row r="119" spans="1:10" s="47" customFormat="1" ht="15">
      <c r="A119" s="91"/>
      <c r="B119" s="107"/>
      <c r="C119" s="105"/>
      <c r="D119" s="59" t="s">
        <v>158</v>
      </c>
      <c r="E119" s="60">
        <f>E125</f>
        <v>147000</v>
      </c>
      <c r="F119" s="105"/>
      <c r="G119" s="58"/>
      <c r="H119" s="58"/>
      <c r="I119" s="58"/>
      <c r="J119" s="58"/>
    </row>
    <row r="120" spans="1:10" s="47" customFormat="1" ht="15">
      <c r="A120" s="91"/>
      <c r="B120" s="107"/>
      <c r="C120" s="105"/>
      <c r="D120" s="59" t="s">
        <v>159</v>
      </c>
      <c r="E120" s="60">
        <f>E126</f>
        <v>147000</v>
      </c>
      <c r="F120" s="105"/>
      <c r="G120" s="58"/>
      <c r="H120" s="58"/>
      <c r="I120" s="58"/>
      <c r="J120" s="58"/>
    </row>
    <row r="121" spans="1:10" s="47" customFormat="1" ht="15">
      <c r="A121" s="91"/>
      <c r="B121" s="107"/>
      <c r="C121" s="105"/>
      <c r="D121" s="61" t="s">
        <v>160</v>
      </c>
      <c r="E121" s="60">
        <f>E127</f>
        <v>147000</v>
      </c>
      <c r="F121" s="105"/>
      <c r="G121" s="58"/>
      <c r="H121" s="58"/>
      <c r="I121" s="58"/>
      <c r="J121" s="58"/>
    </row>
    <row r="122" spans="1:10" s="47" customFormat="1" ht="14.25" customHeight="1">
      <c r="A122" s="91"/>
      <c r="B122" s="106" t="s">
        <v>34</v>
      </c>
      <c r="C122" s="121" t="s">
        <v>122</v>
      </c>
      <c r="D122" s="56" t="s">
        <v>155</v>
      </c>
      <c r="E122" s="62">
        <f>SUM(E123:E127)</f>
        <v>784566</v>
      </c>
      <c r="F122" s="104" t="s">
        <v>53</v>
      </c>
      <c r="G122" s="58"/>
      <c r="H122" s="58"/>
      <c r="I122" s="58"/>
      <c r="J122" s="58"/>
    </row>
    <row r="123" spans="1:10" s="47" customFormat="1" ht="15">
      <c r="A123" s="91"/>
      <c r="B123" s="107"/>
      <c r="C123" s="122"/>
      <c r="D123" s="59" t="s">
        <v>156</v>
      </c>
      <c r="E123" s="60">
        <v>196566</v>
      </c>
      <c r="F123" s="105"/>
      <c r="G123" s="58"/>
      <c r="H123" s="58"/>
      <c r="I123" s="58"/>
      <c r="J123" s="58"/>
    </row>
    <row r="124" spans="1:10" s="47" customFormat="1" ht="15">
      <c r="A124" s="91"/>
      <c r="B124" s="107"/>
      <c r="C124" s="122"/>
      <c r="D124" s="59" t="s">
        <v>157</v>
      </c>
      <c r="E124" s="60">
        <v>147000</v>
      </c>
      <c r="F124" s="105"/>
      <c r="G124" s="58"/>
      <c r="H124" s="58"/>
      <c r="I124" s="58"/>
      <c r="J124" s="58"/>
    </row>
    <row r="125" spans="1:10" s="47" customFormat="1" ht="15">
      <c r="A125" s="91"/>
      <c r="B125" s="107"/>
      <c r="C125" s="122"/>
      <c r="D125" s="59" t="s">
        <v>158</v>
      </c>
      <c r="E125" s="60">
        <v>147000</v>
      </c>
      <c r="F125" s="105"/>
      <c r="G125" s="58"/>
      <c r="H125" s="58"/>
      <c r="I125" s="58"/>
      <c r="J125" s="58"/>
    </row>
    <row r="126" spans="1:10" s="47" customFormat="1" ht="15">
      <c r="A126" s="91"/>
      <c r="B126" s="107"/>
      <c r="C126" s="122"/>
      <c r="D126" s="59" t="s">
        <v>159</v>
      </c>
      <c r="E126" s="60">
        <v>147000</v>
      </c>
      <c r="F126" s="105"/>
      <c r="G126" s="58"/>
      <c r="H126" s="58"/>
      <c r="I126" s="58"/>
      <c r="J126" s="58"/>
    </row>
    <row r="127" spans="1:10" s="47" customFormat="1" ht="15">
      <c r="A127" s="92"/>
      <c r="B127" s="118"/>
      <c r="C127" s="124"/>
      <c r="D127" s="61" t="s">
        <v>160</v>
      </c>
      <c r="E127" s="63">
        <v>147000</v>
      </c>
      <c r="F127" s="120"/>
      <c r="G127" s="58"/>
      <c r="H127" s="58"/>
      <c r="I127" s="58"/>
      <c r="J127" s="58"/>
    </row>
    <row r="128" spans="1:10" s="47" customFormat="1" ht="14.25" customHeight="1">
      <c r="A128" s="90" t="s">
        <v>109</v>
      </c>
      <c r="B128" s="106" t="s">
        <v>154</v>
      </c>
      <c r="C128" s="104" t="s">
        <v>53</v>
      </c>
      <c r="D128" s="56" t="s">
        <v>155</v>
      </c>
      <c r="E128" s="57">
        <f>SUM(E129:E133)</f>
        <v>215505</v>
      </c>
      <c r="F128" s="104" t="s">
        <v>53</v>
      </c>
      <c r="G128" s="58"/>
      <c r="H128" s="58"/>
      <c r="I128" s="58"/>
      <c r="J128" s="58"/>
    </row>
    <row r="129" spans="1:10" s="47" customFormat="1" ht="15">
      <c r="A129" s="91"/>
      <c r="B129" s="107"/>
      <c r="C129" s="105"/>
      <c r="D129" s="59" t="s">
        <v>156</v>
      </c>
      <c r="E129" s="60">
        <f>E135</f>
        <v>46142</v>
      </c>
      <c r="F129" s="105"/>
      <c r="G129" s="58"/>
      <c r="H129" s="58"/>
      <c r="I129" s="58"/>
      <c r="J129" s="58"/>
    </row>
    <row r="130" spans="1:10" s="47" customFormat="1" ht="15">
      <c r="A130" s="91"/>
      <c r="B130" s="107"/>
      <c r="C130" s="105"/>
      <c r="D130" s="59" t="s">
        <v>157</v>
      </c>
      <c r="E130" s="60">
        <f>E136</f>
        <v>48309</v>
      </c>
      <c r="F130" s="105"/>
      <c r="G130" s="58"/>
      <c r="H130" s="58"/>
      <c r="I130" s="58"/>
      <c r="J130" s="58"/>
    </row>
    <row r="131" spans="1:10" s="47" customFormat="1" ht="15">
      <c r="A131" s="91"/>
      <c r="B131" s="107"/>
      <c r="C131" s="105"/>
      <c r="D131" s="59" t="s">
        <v>158</v>
      </c>
      <c r="E131" s="60">
        <f>E137</f>
        <v>50532</v>
      </c>
      <c r="F131" s="105"/>
      <c r="G131" s="58"/>
      <c r="H131" s="58"/>
      <c r="I131" s="58"/>
      <c r="J131" s="58"/>
    </row>
    <row r="132" spans="1:10" s="47" customFormat="1" ht="15">
      <c r="A132" s="91"/>
      <c r="B132" s="107"/>
      <c r="C132" s="105"/>
      <c r="D132" s="59" t="s">
        <v>159</v>
      </c>
      <c r="E132" s="60">
        <f>E138</f>
        <v>35261</v>
      </c>
      <c r="F132" s="105"/>
      <c r="G132" s="58"/>
      <c r="H132" s="58"/>
      <c r="I132" s="58"/>
      <c r="J132" s="58"/>
    </row>
    <row r="133" spans="1:10" s="47" customFormat="1" ht="15">
      <c r="A133" s="91"/>
      <c r="B133" s="107"/>
      <c r="C133" s="105"/>
      <c r="D133" s="61" t="s">
        <v>160</v>
      </c>
      <c r="E133" s="60">
        <f>E139</f>
        <v>35261</v>
      </c>
      <c r="F133" s="105"/>
      <c r="G133" s="58"/>
      <c r="H133" s="58"/>
      <c r="I133" s="58"/>
      <c r="J133" s="58"/>
    </row>
    <row r="134" spans="1:10" s="47" customFormat="1" ht="14.25" customHeight="1">
      <c r="A134" s="91"/>
      <c r="B134" s="106" t="s">
        <v>5</v>
      </c>
      <c r="C134" s="116" t="s">
        <v>123</v>
      </c>
      <c r="D134" s="56" t="s">
        <v>155</v>
      </c>
      <c r="E134" s="62">
        <f>SUM(E135:E139)</f>
        <v>215505</v>
      </c>
      <c r="F134" s="104" t="s">
        <v>53</v>
      </c>
      <c r="G134" s="58"/>
      <c r="H134" s="58"/>
      <c r="I134" s="58"/>
      <c r="J134" s="58"/>
    </row>
    <row r="135" spans="1:10" s="47" customFormat="1" ht="15">
      <c r="A135" s="91"/>
      <c r="B135" s="107"/>
      <c r="C135" s="117"/>
      <c r="D135" s="59" t="s">
        <v>156</v>
      </c>
      <c r="E135" s="60">
        <v>46142</v>
      </c>
      <c r="F135" s="105"/>
      <c r="G135" s="58"/>
      <c r="H135" s="58"/>
      <c r="I135" s="58"/>
      <c r="J135" s="58"/>
    </row>
    <row r="136" spans="1:10" s="47" customFormat="1" ht="15">
      <c r="A136" s="91"/>
      <c r="B136" s="107"/>
      <c r="C136" s="117"/>
      <c r="D136" s="59" t="s">
        <v>157</v>
      </c>
      <c r="E136" s="60">
        <v>48309</v>
      </c>
      <c r="F136" s="105"/>
      <c r="G136" s="58"/>
      <c r="H136" s="58"/>
      <c r="I136" s="58"/>
      <c r="J136" s="58"/>
    </row>
    <row r="137" spans="1:10" s="47" customFormat="1" ht="15">
      <c r="A137" s="91"/>
      <c r="B137" s="107"/>
      <c r="C137" s="117"/>
      <c r="D137" s="59" t="s">
        <v>158</v>
      </c>
      <c r="E137" s="60">
        <v>50532</v>
      </c>
      <c r="F137" s="105"/>
      <c r="G137" s="58"/>
      <c r="H137" s="58"/>
      <c r="I137" s="58"/>
      <c r="J137" s="58"/>
    </row>
    <row r="138" spans="1:10" s="47" customFormat="1" ht="15">
      <c r="A138" s="91"/>
      <c r="B138" s="107"/>
      <c r="C138" s="117"/>
      <c r="D138" s="59" t="s">
        <v>159</v>
      </c>
      <c r="E138" s="60">
        <v>35261</v>
      </c>
      <c r="F138" s="105"/>
      <c r="G138" s="58"/>
      <c r="H138" s="58"/>
      <c r="I138" s="58"/>
      <c r="J138" s="58"/>
    </row>
    <row r="139" spans="1:10" s="47" customFormat="1" ht="15">
      <c r="A139" s="92"/>
      <c r="B139" s="118"/>
      <c r="C139" s="119"/>
      <c r="D139" s="61" t="s">
        <v>160</v>
      </c>
      <c r="E139" s="63">
        <v>35261</v>
      </c>
      <c r="F139" s="120"/>
      <c r="G139" s="58"/>
      <c r="H139" s="58"/>
      <c r="I139" s="58"/>
      <c r="J139" s="58"/>
    </row>
  </sheetData>
  <sheetProtection/>
  <mergeCells count="85">
    <mergeCell ref="A116:A127"/>
    <mergeCell ref="B116:B121"/>
    <mergeCell ref="C116:C121"/>
    <mergeCell ref="F116:F121"/>
    <mergeCell ref="B122:B127"/>
    <mergeCell ref="C122:C127"/>
    <mergeCell ref="F122:F127"/>
    <mergeCell ref="F98:F103"/>
    <mergeCell ref="A104:A115"/>
    <mergeCell ref="B104:B109"/>
    <mergeCell ref="C104:C109"/>
    <mergeCell ref="F104:F109"/>
    <mergeCell ref="B110:B115"/>
    <mergeCell ref="C110:C115"/>
    <mergeCell ref="F110:F115"/>
    <mergeCell ref="F86:F91"/>
    <mergeCell ref="B80:B85"/>
    <mergeCell ref="C80:C85"/>
    <mergeCell ref="F80:F85"/>
    <mergeCell ref="A92:A103"/>
    <mergeCell ref="B92:B97"/>
    <mergeCell ref="C92:C97"/>
    <mergeCell ref="F92:F97"/>
    <mergeCell ref="B98:B103"/>
    <mergeCell ref="C98:C103"/>
    <mergeCell ref="F128:F133"/>
    <mergeCell ref="B134:B139"/>
    <mergeCell ref="C134:C139"/>
    <mergeCell ref="F134:F139"/>
    <mergeCell ref="A74:A91"/>
    <mergeCell ref="B74:B79"/>
    <mergeCell ref="C74:C79"/>
    <mergeCell ref="F74:F79"/>
    <mergeCell ref="B86:B91"/>
    <mergeCell ref="C86:C91"/>
    <mergeCell ref="A128:A139"/>
    <mergeCell ref="A62:A73"/>
    <mergeCell ref="B62:B67"/>
    <mergeCell ref="C62:C67"/>
    <mergeCell ref="F62:F67"/>
    <mergeCell ref="B68:B73"/>
    <mergeCell ref="C68:C73"/>
    <mergeCell ref="F68:F73"/>
    <mergeCell ref="B128:B133"/>
    <mergeCell ref="C128:C133"/>
    <mergeCell ref="A50:A61"/>
    <mergeCell ref="B50:B55"/>
    <mergeCell ref="C50:C55"/>
    <mergeCell ref="F50:F55"/>
    <mergeCell ref="B56:B61"/>
    <mergeCell ref="C56:C61"/>
    <mergeCell ref="F56:F61"/>
    <mergeCell ref="A38:A49"/>
    <mergeCell ref="B38:B43"/>
    <mergeCell ref="C38:C43"/>
    <mergeCell ref="F38:F43"/>
    <mergeCell ref="B44:B49"/>
    <mergeCell ref="C44:C49"/>
    <mergeCell ref="F44:F49"/>
    <mergeCell ref="D7:E7"/>
    <mergeCell ref="A26:A37"/>
    <mergeCell ref="B26:B31"/>
    <mergeCell ref="C26:C31"/>
    <mergeCell ref="F26:F31"/>
    <mergeCell ref="B32:B37"/>
    <mergeCell ref="C32:C37"/>
    <mergeCell ref="F32:F37"/>
    <mergeCell ref="A8:A25"/>
    <mergeCell ref="B8:B13"/>
    <mergeCell ref="A1:F1"/>
    <mergeCell ref="A2:F2"/>
    <mergeCell ref="A3:F3"/>
    <mergeCell ref="A5:A6"/>
    <mergeCell ref="B5:B6"/>
    <mergeCell ref="C5:C6"/>
    <mergeCell ref="D5:E6"/>
    <mergeCell ref="F5:F6"/>
    <mergeCell ref="C8:C13"/>
    <mergeCell ref="F8:F13"/>
    <mergeCell ref="B20:B25"/>
    <mergeCell ref="C20:C25"/>
    <mergeCell ref="F20:F25"/>
    <mergeCell ref="B14:B19"/>
    <mergeCell ref="C14:C19"/>
    <mergeCell ref="F14:F19"/>
  </mergeCells>
  <printOptions/>
  <pageMargins left="0.31496062992125984" right="0.31496062992125984" top="0.35433070866141736" bottom="0.35433070866141736" header="0.11811023622047245" footer="0.11811023622047245"/>
  <pageSetup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PageLayoutView="0" workbookViewId="0" topLeftCell="A15">
      <selection activeCell="F22" sqref="F22"/>
    </sheetView>
  </sheetViews>
  <sheetFormatPr defaultColWidth="9.140625" defaultRowHeight="12.75"/>
  <cols>
    <col min="1" max="1" width="6.00390625" style="2" customWidth="1"/>
    <col min="2" max="2" width="30.7109375" style="2" customWidth="1"/>
    <col min="3" max="3" width="12.28125" style="2" customWidth="1"/>
    <col min="4" max="4" width="21.57421875" style="2" customWidth="1"/>
    <col min="5" max="11" width="14.7109375" style="2" customWidth="1"/>
    <col min="12" max="13" width="30.7109375" style="2" customWidth="1"/>
    <col min="14" max="15" width="9.140625" style="2" customWidth="1"/>
    <col min="16" max="16384" width="9.140625" style="2" customWidth="1"/>
  </cols>
  <sheetData>
    <row r="1" spans="3:13" ht="30" customHeight="1">
      <c r="C1" s="3"/>
      <c r="E1" s="3"/>
      <c r="F1" s="3"/>
      <c r="G1" s="3"/>
      <c r="H1" s="3"/>
      <c r="I1" s="98" t="s">
        <v>73</v>
      </c>
      <c r="J1" s="98"/>
      <c r="K1" s="98"/>
      <c r="L1" s="98"/>
      <c r="M1" s="98"/>
    </row>
    <row r="2" spans="3:13" ht="17.25" customHeight="1">
      <c r="C2" s="3"/>
      <c r="E2" s="3"/>
      <c r="F2" s="3"/>
      <c r="G2" s="3"/>
      <c r="H2" s="3"/>
      <c r="I2" s="108" t="s">
        <v>99</v>
      </c>
      <c r="J2" s="108"/>
      <c r="K2" s="108"/>
      <c r="L2" s="108"/>
      <c r="M2" s="108"/>
    </row>
    <row r="3" spans="1:13" s="6" customFormat="1" ht="30.75" customHeight="1">
      <c r="A3" s="100" t="s">
        <v>114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0" s="6" customFormat="1" ht="9.75" customHeight="1">
      <c r="A4" s="4"/>
      <c r="B4" s="4"/>
      <c r="C4" s="5"/>
      <c r="D4" s="4"/>
      <c r="E4" s="5"/>
      <c r="F4" s="5"/>
      <c r="G4" s="5"/>
      <c r="H4" s="5"/>
      <c r="I4" s="5"/>
      <c r="J4" s="5"/>
    </row>
    <row r="5" spans="1:13" ht="15" customHeight="1">
      <c r="A5" s="127" t="s">
        <v>2</v>
      </c>
      <c r="B5" s="127" t="s">
        <v>6</v>
      </c>
      <c r="C5" s="127" t="s">
        <v>16</v>
      </c>
      <c r="D5" s="127" t="s">
        <v>15</v>
      </c>
      <c r="E5" s="127" t="s">
        <v>113</v>
      </c>
      <c r="F5" s="127" t="s">
        <v>17</v>
      </c>
      <c r="G5" s="127" t="s">
        <v>18</v>
      </c>
      <c r="H5" s="127"/>
      <c r="I5" s="127"/>
      <c r="J5" s="127"/>
      <c r="K5" s="127"/>
      <c r="L5" s="127" t="s">
        <v>19</v>
      </c>
      <c r="M5" s="127" t="s">
        <v>20</v>
      </c>
    </row>
    <row r="6" spans="1:13" ht="38.25" customHeight="1">
      <c r="A6" s="127"/>
      <c r="B6" s="127"/>
      <c r="C6" s="127"/>
      <c r="D6" s="127"/>
      <c r="E6" s="127"/>
      <c r="F6" s="127"/>
      <c r="G6" s="10">
        <v>2017</v>
      </c>
      <c r="H6" s="10">
        <v>2018</v>
      </c>
      <c r="I6" s="10">
        <v>2019</v>
      </c>
      <c r="J6" s="10">
        <v>2020</v>
      </c>
      <c r="K6" s="10">
        <v>2021</v>
      </c>
      <c r="L6" s="127"/>
      <c r="M6" s="127"/>
    </row>
    <row r="7" spans="1:13" ht="12.75">
      <c r="A7" s="8">
        <v>1</v>
      </c>
      <c r="B7" s="8">
        <v>2</v>
      </c>
      <c r="C7" s="8">
        <v>5</v>
      </c>
      <c r="D7" s="8">
        <v>4</v>
      </c>
      <c r="E7" s="8">
        <v>6</v>
      </c>
      <c r="F7" s="8">
        <v>7</v>
      </c>
      <c r="G7" s="10">
        <v>8</v>
      </c>
      <c r="H7" s="10">
        <v>9</v>
      </c>
      <c r="I7" s="10">
        <v>10</v>
      </c>
      <c r="J7" s="10">
        <v>11</v>
      </c>
      <c r="K7" s="10">
        <v>12</v>
      </c>
      <c r="L7" s="8">
        <v>13</v>
      </c>
      <c r="M7" s="8">
        <v>14</v>
      </c>
    </row>
    <row r="8" spans="1:13" ht="12.75" customHeight="1">
      <c r="A8" s="127">
        <v>1</v>
      </c>
      <c r="B8" s="132" t="s">
        <v>86</v>
      </c>
      <c r="C8" s="130"/>
      <c r="D8" s="23" t="s">
        <v>0</v>
      </c>
      <c r="E8" s="28">
        <f>SUM(E9:E12)</f>
        <v>40159</v>
      </c>
      <c r="F8" s="24">
        <f aca="true" t="shared" si="0" ref="F8:F55">SUM(G8:K8)</f>
        <v>309564</v>
      </c>
      <c r="G8" s="24">
        <f>SUM(G14,G20)</f>
        <v>63744</v>
      </c>
      <c r="H8" s="24">
        <f>SUM(H9:H12)</f>
        <v>61455</v>
      </c>
      <c r="I8" s="24">
        <f>SUM(I9:I12)</f>
        <v>61455</v>
      </c>
      <c r="J8" s="24">
        <f>SUM(J9:J12)</f>
        <v>61455</v>
      </c>
      <c r="K8" s="24">
        <f>SUM(K9:K12)</f>
        <v>61455</v>
      </c>
      <c r="L8" s="131" t="s">
        <v>53</v>
      </c>
      <c r="M8" s="131" t="s">
        <v>53</v>
      </c>
    </row>
    <row r="9" spans="1:13" ht="27.75" customHeight="1">
      <c r="A9" s="127"/>
      <c r="B9" s="132"/>
      <c r="C9" s="130"/>
      <c r="D9" s="9" t="s">
        <v>14</v>
      </c>
      <c r="E9" s="28">
        <f>SUM(E15,E21)</f>
        <v>0</v>
      </c>
      <c r="F9" s="28">
        <f t="shared" si="0"/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131"/>
      <c r="M9" s="131"/>
    </row>
    <row r="10" spans="1:13" ht="27.75" customHeight="1">
      <c r="A10" s="127"/>
      <c r="B10" s="132"/>
      <c r="C10" s="130"/>
      <c r="D10" s="9" t="s">
        <v>21</v>
      </c>
      <c r="E10" s="28">
        <f>SUM(E16,E22)</f>
        <v>0</v>
      </c>
      <c r="F10" s="28">
        <f>SUM(G10:K10)</f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131"/>
      <c r="M10" s="131"/>
    </row>
    <row r="11" spans="1:13" ht="27" customHeight="1">
      <c r="A11" s="127"/>
      <c r="B11" s="132"/>
      <c r="C11" s="130"/>
      <c r="D11" s="9" t="s">
        <v>34</v>
      </c>
      <c r="E11" s="28">
        <f>SUM(E17,E23)</f>
        <v>40159</v>
      </c>
      <c r="F11" s="28">
        <f>SUM(G11:K11)</f>
        <v>309564</v>
      </c>
      <c r="G11" s="28">
        <f>SUM(G17,G23)</f>
        <v>63744</v>
      </c>
      <c r="H11" s="28">
        <v>61455</v>
      </c>
      <c r="I11" s="28">
        <v>61455</v>
      </c>
      <c r="J11" s="28">
        <v>61455</v>
      </c>
      <c r="K11" s="28">
        <v>61455</v>
      </c>
      <c r="L11" s="131"/>
      <c r="M11" s="131"/>
    </row>
    <row r="12" spans="1:13" ht="25.5" customHeight="1">
      <c r="A12" s="127"/>
      <c r="B12" s="132"/>
      <c r="C12" s="130"/>
      <c r="D12" s="9" t="s">
        <v>8</v>
      </c>
      <c r="E12" s="28">
        <f>SUM(E18,E24)</f>
        <v>0</v>
      </c>
      <c r="F12" s="28">
        <f>SUM(G12:K12)</f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131"/>
      <c r="M12" s="131"/>
    </row>
    <row r="13" spans="1:13" ht="12.75">
      <c r="A13" s="133" t="s">
        <v>100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</row>
    <row r="14" spans="1:13" ht="15" customHeight="1">
      <c r="A14" s="128" t="s">
        <v>24</v>
      </c>
      <c r="B14" s="129" t="s">
        <v>151</v>
      </c>
      <c r="C14" s="130" t="s">
        <v>22</v>
      </c>
      <c r="D14" s="23" t="s">
        <v>0</v>
      </c>
      <c r="E14" s="28">
        <f>SUM(E15:E18)</f>
        <v>40159</v>
      </c>
      <c r="F14" s="24">
        <f t="shared" si="0"/>
        <v>120754</v>
      </c>
      <c r="G14" s="24">
        <f>SUM(G15:G18)</f>
        <v>26926</v>
      </c>
      <c r="H14" s="24">
        <f>SUM(H15:H18)</f>
        <v>23457</v>
      </c>
      <c r="I14" s="24">
        <f>SUM(I15:I18)</f>
        <v>23457</v>
      </c>
      <c r="J14" s="24">
        <f>SUM(J15:J18)</f>
        <v>23457</v>
      </c>
      <c r="K14" s="24">
        <f>SUM(K15:K18)</f>
        <v>23457</v>
      </c>
      <c r="L14" s="131" t="s">
        <v>23</v>
      </c>
      <c r="M14" s="131" t="s">
        <v>89</v>
      </c>
    </row>
    <row r="15" spans="1:13" ht="25.5" customHeight="1">
      <c r="A15" s="128"/>
      <c r="B15" s="129"/>
      <c r="C15" s="130"/>
      <c r="D15" s="9" t="s">
        <v>14</v>
      </c>
      <c r="E15" s="28">
        <v>0</v>
      </c>
      <c r="F15" s="28">
        <f t="shared" si="0"/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131"/>
      <c r="M15" s="131"/>
    </row>
    <row r="16" spans="1:13" ht="25.5" customHeight="1">
      <c r="A16" s="128"/>
      <c r="B16" s="129"/>
      <c r="C16" s="130"/>
      <c r="D16" s="9" t="s">
        <v>21</v>
      </c>
      <c r="E16" s="28">
        <v>0</v>
      </c>
      <c r="F16" s="28">
        <f t="shared" si="0"/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131"/>
      <c r="M16" s="131"/>
    </row>
    <row r="17" spans="1:13" ht="27.75" customHeight="1">
      <c r="A17" s="128"/>
      <c r="B17" s="129"/>
      <c r="C17" s="130"/>
      <c r="D17" s="9" t="s">
        <v>34</v>
      </c>
      <c r="E17" s="28">
        <v>40159</v>
      </c>
      <c r="F17" s="28">
        <f t="shared" si="0"/>
        <v>120754</v>
      </c>
      <c r="G17" s="28">
        <v>26926</v>
      </c>
      <c r="H17" s="28">
        <v>23457</v>
      </c>
      <c r="I17" s="28">
        <v>23457</v>
      </c>
      <c r="J17" s="28">
        <v>23457</v>
      </c>
      <c r="K17" s="28">
        <v>23457</v>
      </c>
      <c r="L17" s="131"/>
      <c r="M17" s="131"/>
    </row>
    <row r="18" spans="1:13" ht="25.5">
      <c r="A18" s="128"/>
      <c r="B18" s="129"/>
      <c r="C18" s="130"/>
      <c r="D18" s="9" t="s">
        <v>8</v>
      </c>
      <c r="E18" s="28">
        <v>0</v>
      </c>
      <c r="F18" s="28">
        <f t="shared" si="0"/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131"/>
      <c r="M18" s="131"/>
    </row>
    <row r="19" spans="1:13" ht="12.75">
      <c r="A19" s="133" t="s">
        <v>101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</row>
    <row r="20" spans="1:13" ht="15" customHeight="1">
      <c r="A20" s="128" t="s">
        <v>55</v>
      </c>
      <c r="B20" s="129" t="s">
        <v>150</v>
      </c>
      <c r="C20" s="130" t="s">
        <v>22</v>
      </c>
      <c r="D20" s="23" t="s">
        <v>0</v>
      </c>
      <c r="E20" s="28">
        <f>SUM(E21:E24)</f>
        <v>0</v>
      </c>
      <c r="F20" s="24">
        <f t="shared" si="0"/>
        <v>188810</v>
      </c>
      <c r="G20" s="24">
        <f>SUM(G21:G24)</f>
        <v>36818</v>
      </c>
      <c r="H20" s="24">
        <f>SUM(H21:H24)</f>
        <v>37998</v>
      </c>
      <c r="I20" s="24">
        <f>SUM(I21:I24)</f>
        <v>37998</v>
      </c>
      <c r="J20" s="24">
        <f>SUM(J21:J24)</f>
        <v>37998</v>
      </c>
      <c r="K20" s="24">
        <f>SUM(K21:K24)</f>
        <v>37998</v>
      </c>
      <c r="L20" s="131" t="s">
        <v>23</v>
      </c>
      <c r="M20" s="131" t="s">
        <v>90</v>
      </c>
    </row>
    <row r="21" spans="1:13" ht="25.5" customHeight="1">
      <c r="A21" s="128"/>
      <c r="B21" s="129"/>
      <c r="C21" s="130"/>
      <c r="D21" s="9" t="s">
        <v>14</v>
      </c>
      <c r="E21" s="28">
        <v>0</v>
      </c>
      <c r="F21" s="28">
        <f t="shared" si="0"/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131"/>
      <c r="M21" s="131"/>
    </row>
    <row r="22" spans="1:13" ht="25.5">
      <c r="A22" s="128"/>
      <c r="B22" s="129"/>
      <c r="C22" s="130"/>
      <c r="D22" s="9" t="s">
        <v>21</v>
      </c>
      <c r="E22" s="28">
        <v>0</v>
      </c>
      <c r="F22" s="28">
        <f t="shared" si="0"/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131"/>
      <c r="M22" s="131"/>
    </row>
    <row r="23" spans="1:13" ht="28.5" customHeight="1">
      <c r="A23" s="128"/>
      <c r="B23" s="129"/>
      <c r="C23" s="130"/>
      <c r="D23" s="9" t="s">
        <v>34</v>
      </c>
      <c r="E23" s="28">
        <v>0</v>
      </c>
      <c r="F23" s="28">
        <f t="shared" si="0"/>
        <v>188810</v>
      </c>
      <c r="G23" s="28">
        <v>36818</v>
      </c>
      <c r="H23" s="28">
        <v>37998</v>
      </c>
      <c r="I23" s="28">
        <v>37998</v>
      </c>
      <c r="J23" s="28">
        <v>37998</v>
      </c>
      <c r="K23" s="28">
        <v>37998</v>
      </c>
      <c r="L23" s="131"/>
      <c r="M23" s="131"/>
    </row>
    <row r="24" spans="1:13" ht="25.5" customHeight="1">
      <c r="A24" s="128"/>
      <c r="B24" s="129"/>
      <c r="C24" s="130"/>
      <c r="D24" s="9" t="s">
        <v>8</v>
      </c>
      <c r="E24" s="28">
        <v>0</v>
      </c>
      <c r="F24" s="28">
        <f t="shared" si="0"/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131"/>
      <c r="M24" s="131"/>
    </row>
    <row r="25" spans="1:13" ht="15" customHeight="1">
      <c r="A25" s="128" t="s">
        <v>111</v>
      </c>
      <c r="B25" s="129" t="s">
        <v>87</v>
      </c>
      <c r="C25" s="130"/>
      <c r="D25" s="23" t="s">
        <v>0</v>
      </c>
      <c r="E25" s="28">
        <f>SUM(E26:E29)</f>
        <v>1229</v>
      </c>
      <c r="F25" s="24">
        <f t="shared" si="0"/>
        <v>8508</v>
      </c>
      <c r="G25" s="24">
        <f>SUM(G26:G29)</f>
        <v>2544</v>
      </c>
      <c r="H25" s="24">
        <f>SUM(H26:H29)</f>
        <v>1491</v>
      </c>
      <c r="I25" s="24">
        <f>SUM(I26:I29)</f>
        <v>1491</v>
      </c>
      <c r="J25" s="24">
        <f>SUM(J26:J29)</f>
        <v>1491</v>
      </c>
      <c r="K25" s="24">
        <f>SUM(K26:K29)</f>
        <v>1491</v>
      </c>
      <c r="L25" s="131" t="s">
        <v>53</v>
      </c>
      <c r="M25" s="131" t="s">
        <v>53</v>
      </c>
    </row>
    <row r="26" spans="1:13" ht="25.5" customHeight="1">
      <c r="A26" s="128"/>
      <c r="B26" s="129"/>
      <c r="C26" s="130"/>
      <c r="D26" s="9" t="s">
        <v>14</v>
      </c>
      <c r="E26" s="28">
        <f>SUM(E32,E37)</f>
        <v>0</v>
      </c>
      <c r="F26" s="28">
        <f t="shared" si="0"/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131"/>
      <c r="M26" s="131"/>
    </row>
    <row r="27" spans="1:13" ht="28.5" customHeight="1">
      <c r="A27" s="128"/>
      <c r="B27" s="129"/>
      <c r="C27" s="130"/>
      <c r="D27" s="9" t="s">
        <v>21</v>
      </c>
      <c r="E27" s="28">
        <f>SUM(E33,E38)</f>
        <v>0</v>
      </c>
      <c r="F27" s="28">
        <f t="shared" si="0"/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131"/>
      <c r="M27" s="131"/>
    </row>
    <row r="28" spans="1:13" ht="27.75" customHeight="1">
      <c r="A28" s="128"/>
      <c r="B28" s="129"/>
      <c r="C28" s="130"/>
      <c r="D28" s="9" t="s">
        <v>34</v>
      </c>
      <c r="E28" s="28">
        <f>SUM(E34,E39)</f>
        <v>1229</v>
      </c>
      <c r="F28" s="28">
        <f t="shared" si="0"/>
        <v>8508</v>
      </c>
      <c r="G28" s="28">
        <f>SUM(G34,G39)</f>
        <v>2544</v>
      </c>
      <c r="H28" s="28">
        <v>1491</v>
      </c>
      <c r="I28" s="28">
        <v>1491</v>
      </c>
      <c r="J28" s="28">
        <v>1491</v>
      </c>
      <c r="K28" s="28">
        <v>1491</v>
      </c>
      <c r="L28" s="131"/>
      <c r="M28" s="131"/>
    </row>
    <row r="29" spans="1:13" ht="25.5">
      <c r="A29" s="128"/>
      <c r="B29" s="129"/>
      <c r="C29" s="130"/>
      <c r="D29" s="9" t="s">
        <v>8</v>
      </c>
      <c r="E29" s="28">
        <f>SUM(E35,E40)</f>
        <v>0</v>
      </c>
      <c r="F29" s="28">
        <f t="shared" si="0"/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131"/>
      <c r="M29" s="131"/>
    </row>
    <row r="30" spans="1:13" ht="12.75">
      <c r="A30" s="133" t="s">
        <v>102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</row>
    <row r="31" spans="1:13" ht="15" customHeight="1">
      <c r="A31" s="128" t="s">
        <v>115</v>
      </c>
      <c r="B31" s="129" t="s">
        <v>149</v>
      </c>
      <c r="C31" s="130" t="s">
        <v>22</v>
      </c>
      <c r="D31" s="23" t="s">
        <v>0</v>
      </c>
      <c r="E31" s="28">
        <f>SUM(E32:E35)</f>
        <v>768</v>
      </c>
      <c r="F31" s="24">
        <f>SUM(G31:K31)</f>
        <v>4960</v>
      </c>
      <c r="G31" s="24">
        <f>SUM(G32:G35)</f>
        <v>1600</v>
      </c>
      <c r="H31" s="24">
        <f>SUM(H32:H35)</f>
        <v>840</v>
      </c>
      <c r="I31" s="24">
        <f>SUM(I32:I35)</f>
        <v>840</v>
      </c>
      <c r="J31" s="24">
        <f>SUM(J32:J35)</f>
        <v>840</v>
      </c>
      <c r="K31" s="24">
        <f>SUM(K32:K35)</f>
        <v>840</v>
      </c>
      <c r="L31" s="131" t="s">
        <v>23</v>
      </c>
      <c r="M31" s="131" t="s">
        <v>91</v>
      </c>
    </row>
    <row r="32" spans="1:13" ht="25.5">
      <c r="A32" s="128"/>
      <c r="B32" s="129"/>
      <c r="C32" s="130"/>
      <c r="D32" s="9" t="s">
        <v>14</v>
      </c>
      <c r="E32" s="28">
        <v>0</v>
      </c>
      <c r="F32" s="28">
        <f>SUM(G32:K32)</f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131"/>
      <c r="M32" s="131"/>
    </row>
    <row r="33" spans="1:13" ht="25.5">
      <c r="A33" s="128"/>
      <c r="B33" s="129"/>
      <c r="C33" s="130"/>
      <c r="D33" s="9" t="s">
        <v>21</v>
      </c>
      <c r="E33" s="28">
        <v>0</v>
      </c>
      <c r="F33" s="28">
        <f>SUM(G33:K33)</f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131"/>
      <c r="M33" s="131"/>
    </row>
    <row r="34" spans="1:13" ht="30.75" customHeight="1">
      <c r="A34" s="128"/>
      <c r="B34" s="129"/>
      <c r="C34" s="130"/>
      <c r="D34" s="9" t="s">
        <v>34</v>
      </c>
      <c r="E34" s="28">
        <v>768</v>
      </c>
      <c r="F34" s="28">
        <f>SUM(G34:K34)</f>
        <v>4960</v>
      </c>
      <c r="G34" s="28">
        <v>1600</v>
      </c>
      <c r="H34" s="28">
        <v>840</v>
      </c>
      <c r="I34" s="28">
        <v>840</v>
      </c>
      <c r="J34" s="28">
        <v>840</v>
      </c>
      <c r="K34" s="28">
        <v>840</v>
      </c>
      <c r="L34" s="131"/>
      <c r="M34" s="131"/>
    </row>
    <row r="35" spans="1:13" ht="25.5">
      <c r="A35" s="128"/>
      <c r="B35" s="129"/>
      <c r="C35" s="130"/>
      <c r="D35" s="9" t="s">
        <v>8</v>
      </c>
      <c r="E35" s="28">
        <v>0</v>
      </c>
      <c r="F35" s="28">
        <f>SUM(G35:K35)</f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131"/>
      <c r="M35" s="131"/>
    </row>
    <row r="36" spans="1:13" ht="20.25" customHeight="1">
      <c r="A36" s="128" t="s">
        <v>116</v>
      </c>
      <c r="B36" s="129" t="s">
        <v>148</v>
      </c>
      <c r="C36" s="130" t="s">
        <v>22</v>
      </c>
      <c r="D36" s="23" t="s">
        <v>0</v>
      </c>
      <c r="E36" s="28">
        <f>SUM(E37:E40)</f>
        <v>461</v>
      </c>
      <c r="F36" s="24">
        <f t="shared" si="0"/>
        <v>3548</v>
      </c>
      <c r="G36" s="24">
        <f>SUM(G37:G40)</f>
        <v>944</v>
      </c>
      <c r="H36" s="24">
        <f>SUM(H37:H40)</f>
        <v>651</v>
      </c>
      <c r="I36" s="24">
        <f>SUM(I37:I40)</f>
        <v>651</v>
      </c>
      <c r="J36" s="24">
        <f>SUM(J37:J40)</f>
        <v>651</v>
      </c>
      <c r="K36" s="24">
        <f>SUM(K37:K40)</f>
        <v>651</v>
      </c>
      <c r="L36" s="131" t="s">
        <v>23</v>
      </c>
      <c r="M36" s="131" t="s">
        <v>92</v>
      </c>
    </row>
    <row r="37" spans="1:13" ht="30.75" customHeight="1">
      <c r="A37" s="128"/>
      <c r="B37" s="129"/>
      <c r="C37" s="130"/>
      <c r="D37" s="9" t="s">
        <v>14</v>
      </c>
      <c r="E37" s="28">
        <v>0</v>
      </c>
      <c r="F37" s="28">
        <f t="shared" si="0"/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131"/>
      <c r="M37" s="131"/>
    </row>
    <row r="38" spans="1:13" ht="32.25" customHeight="1">
      <c r="A38" s="128"/>
      <c r="B38" s="129"/>
      <c r="C38" s="130"/>
      <c r="D38" s="9" t="s">
        <v>21</v>
      </c>
      <c r="E38" s="28">
        <v>0</v>
      </c>
      <c r="F38" s="28">
        <f t="shared" si="0"/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131"/>
      <c r="M38" s="131"/>
    </row>
    <row r="39" spans="1:13" ht="27" customHeight="1">
      <c r="A39" s="128"/>
      <c r="B39" s="129"/>
      <c r="C39" s="130"/>
      <c r="D39" s="9" t="s">
        <v>34</v>
      </c>
      <c r="E39" s="28">
        <v>461</v>
      </c>
      <c r="F39" s="28">
        <f t="shared" si="0"/>
        <v>3548</v>
      </c>
      <c r="G39" s="28">
        <v>944</v>
      </c>
      <c r="H39" s="28">
        <v>651</v>
      </c>
      <c r="I39" s="28">
        <v>651</v>
      </c>
      <c r="J39" s="28">
        <v>651</v>
      </c>
      <c r="K39" s="28">
        <v>651</v>
      </c>
      <c r="L39" s="131"/>
      <c r="M39" s="131"/>
    </row>
    <row r="40" spans="1:13" ht="25.5">
      <c r="A40" s="128"/>
      <c r="B40" s="129"/>
      <c r="C40" s="130"/>
      <c r="D40" s="9" t="s">
        <v>8</v>
      </c>
      <c r="E40" s="28">
        <v>0</v>
      </c>
      <c r="F40" s="28">
        <f t="shared" si="0"/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131"/>
      <c r="M40" s="131"/>
    </row>
    <row r="41" spans="1:13" ht="15" customHeight="1">
      <c r="A41" s="128" t="s">
        <v>112</v>
      </c>
      <c r="B41" s="129" t="s">
        <v>88</v>
      </c>
      <c r="C41" s="130"/>
      <c r="D41" s="23" t="s">
        <v>0</v>
      </c>
      <c r="E41" s="28">
        <f>SUM(E42:E45)</f>
        <v>186500</v>
      </c>
      <c r="F41" s="24">
        <f t="shared" si="0"/>
        <v>1000071</v>
      </c>
      <c r="G41" s="24">
        <f>SUM(G42:G45)</f>
        <v>242708</v>
      </c>
      <c r="H41" s="24">
        <f>SUM(H42:H45)</f>
        <v>195309</v>
      </c>
      <c r="I41" s="24">
        <f>SUM(I42:I45)</f>
        <v>197532</v>
      </c>
      <c r="J41" s="24">
        <f>SUM(J42:J45)</f>
        <v>182261</v>
      </c>
      <c r="K41" s="24">
        <f>SUM(K42:K45)</f>
        <v>182261</v>
      </c>
      <c r="L41" s="131" t="s">
        <v>53</v>
      </c>
      <c r="M41" s="131" t="s">
        <v>53</v>
      </c>
    </row>
    <row r="42" spans="1:13" ht="25.5">
      <c r="A42" s="128"/>
      <c r="B42" s="129"/>
      <c r="C42" s="130"/>
      <c r="D42" s="9" t="s">
        <v>14</v>
      </c>
      <c r="E42" s="28">
        <f>SUM(E48,E53)</f>
        <v>0</v>
      </c>
      <c r="F42" s="28">
        <f t="shared" si="0"/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131"/>
      <c r="M42" s="131"/>
    </row>
    <row r="43" spans="1:13" ht="25.5">
      <c r="A43" s="128"/>
      <c r="B43" s="129"/>
      <c r="C43" s="130"/>
      <c r="D43" s="9" t="s">
        <v>21</v>
      </c>
      <c r="E43" s="28">
        <f>SUM(E49,E54)</f>
        <v>46500</v>
      </c>
      <c r="F43" s="28">
        <f t="shared" si="0"/>
        <v>215505</v>
      </c>
      <c r="G43" s="28">
        <f>SUM(G49,G54)</f>
        <v>46142</v>
      </c>
      <c r="H43" s="28">
        <v>48309</v>
      </c>
      <c r="I43" s="28">
        <v>50532</v>
      </c>
      <c r="J43" s="28">
        <v>35261</v>
      </c>
      <c r="K43" s="28">
        <v>35261</v>
      </c>
      <c r="L43" s="131"/>
      <c r="M43" s="131"/>
    </row>
    <row r="44" spans="1:13" ht="27" customHeight="1">
      <c r="A44" s="128"/>
      <c r="B44" s="129"/>
      <c r="C44" s="130"/>
      <c r="D44" s="9" t="s">
        <v>34</v>
      </c>
      <c r="E44" s="28">
        <f>SUM(E50,E55)</f>
        <v>140000</v>
      </c>
      <c r="F44" s="28">
        <f t="shared" si="0"/>
        <v>784566</v>
      </c>
      <c r="G44" s="28">
        <f>SUM(G50,G55)</f>
        <v>196566</v>
      </c>
      <c r="H44" s="28">
        <v>147000</v>
      </c>
      <c r="I44" s="28">
        <v>147000</v>
      </c>
      <c r="J44" s="28">
        <v>147000</v>
      </c>
      <c r="K44" s="28">
        <v>147000</v>
      </c>
      <c r="L44" s="131"/>
      <c r="M44" s="131"/>
    </row>
    <row r="45" spans="1:13" ht="25.5">
      <c r="A45" s="128"/>
      <c r="B45" s="129"/>
      <c r="C45" s="130"/>
      <c r="D45" s="9" t="s">
        <v>8</v>
      </c>
      <c r="E45" s="28">
        <f>SUM(E51,E56)</f>
        <v>0</v>
      </c>
      <c r="F45" s="28">
        <f t="shared" si="0"/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131"/>
      <c r="M45" s="131"/>
    </row>
    <row r="46" spans="1:13" ht="12.75">
      <c r="A46" s="133" t="s">
        <v>102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</row>
    <row r="47" spans="1:13" ht="24" customHeight="1">
      <c r="A47" s="128" t="s">
        <v>117</v>
      </c>
      <c r="B47" s="129" t="s">
        <v>146</v>
      </c>
      <c r="C47" s="130" t="s">
        <v>22</v>
      </c>
      <c r="D47" s="23" t="s">
        <v>0</v>
      </c>
      <c r="E47" s="28">
        <f>SUM(E48:E51)</f>
        <v>140000</v>
      </c>
      <c r="F47" s="24">
        <f t="shared" si="0"/>
        <v>784566</v>
      </c>
      <c r="G47" s="24">
        <f>SUM(G48:G51)</f>
        <v>196566</v>
      </c>
      <c r="H47" s="24">
        <f>SUM(H48:H51)</f>
        <v>147000</v>
      </c>
      <c r="I47" s="24">
        <f>SUM(I48:I51)</f>
        <v>147000</v>
      </c>
      <c r="J47" s="24">
        <f>SUM(J48:J51)</f>
        <v>147000</v>
      </c>
      <c r="K47" s="24">
        <f>SUM(K48:K51)</f>
        <v>147000</v>
      </c>
      <c r="L47" s="131" t="s">
        <v>23</v>
      </c>
      <c r="M47" s="131" t="s">
        <v>93</v>
      </c>
    </row>
    <row r="48" spans="1:13" ht="31.5" customHeight="1">
      <c r="A48" s="128"/>
      <c r="B48" s="129"/>
      <c r="C48" s="130"/>
      <c r="D48" s="9" t="s">
        <v>14</v>
      </c>
      <c r="E48" s="28">
        <v>0</v>
      </c>
      <c r="F48" s="28">
        <f t="shared" si="0"/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131"/>
      <c r="M48" s="131"/>
    </row>
    <row r="49" spans="1:13" ht="33.75" customHeight="1">
      <c r="A49" s="128"/>
      <c r="B49" s="129"/>
      <c r="C49" s="130"/>
      <c r="D49" s="9" t="s">
        <v>21</v>
      </c>
      <c r="E49" s="28">
        <v>0</v>
      </c>
      <c r="F49" s="28">
        <f t="shared" si="0"/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131"/>
      <c r="M49" s="131"/>
    </row>
    <row r="50" spans="1:13" ht="32.25" customHeight="1">
      <c r="A50" s="128"/>
      <c r="B50" s="129"/>
      <c r="C50" s="130"/>
      <c r="D50" s="9" t="s">
        <v>34</v>
      </c>
      <c r="E50" s="28">
        <v>140000</v>
      </c>
      <c r="F50" s="28">
        <f t="shared" si="0"/>
        <v>784566</v>
      </c>
      <c r="G50" s="28">
        <v>196566</v>
      </c>
      <c r="H50" s="28">
        <v>147000</v>
      </c>
      <c r="I50" s="28">
        <v>147000</v>
      </c>
      <c r="J50" s="28">
        <v>147000</v>
      </c>
      <c r="K50" s="28">
        <v>147000</v>
      </c>
      <c r="L50" s="131"/>
      <c r="M50" s="131"/>
    </row>
    <row r="51" spans="1:13" ht="25.5">
      <c r="A51" s="128"/>
      <c r="B51" s="129"/>
      <c r="C51" s="130"/>
      <c r="D51" s="9" t="s">
        <v>8</v>
      </c>
      <c r="E51" s="28">
        <v>0</v>
      </c>
      <c r="F51" s="28">
        <f t="shared" si="0"/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131"/>
      <c r="M51" s="131"/>
    </row>
    <row r="52" spans="1:13" ht="22.5" customHeight="1">
      <c r="A52" s="128" t="s">
        <v>118</v>
      </c>
      <c r="B52" s="129" t="s">
        <v>147</v>
      </c>
      <c r="C52" s="130" t="s">
        <v>22</v>
      </c>
      <c r="D52" s="23" t="s">
        <v>0</v>
      </c>
      <c r="E52" s="28">
        <f>SUM(E53:E56)</f>
        <v>46500</v>
      </c>
      <c r="F52" s="24">
        <f t="shared" si="0"/>
        <v>215505</v>
      </c>
      <c r="G52" s="24">
        <f>SUM(G53:G56)</f>
        <v>46142</v>
      </c>
      <c r="H52" s="24">
        <f>SUM(H53:H56)</f>
        <v>48309</v>
      </c>
      <c r="I52" s="24">
        <f>SUM(I53:I56)</f>
        <v>50532</v>
      </c>
      <c r="J52" s="24">
        <f>SUM(J53:J56)</f>
        <v>35261</v>
      </c>
      <c r="K52" s="24">
        <f>SUM(K53:K56)</f>
        <v>35261</v>
      </c>
      <c r="L52" s="131" t="s">
        <v>23</v>
      </c>
      <c r="M52" s="131" t="s">
        <v>94</v>
      </c>
    </row>
    <row r="53" spans="1:13" ht="30.75" customHeight="1">
      <c r="A53" s="128"/>
      <c r="B53" s="129"/>
      <c r="C53" s="130"/>
      <c r="D53" s="9" t="s">
        <v>14</v>
      </c>
      <c r="E53" s="28">
        <v>0</v>
      </c>
      <c r="F53" s="28">
        <f t="shared" si="0"/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131"/>
      <c r="M53" s="131"/>
    </row>
    <row r="54" spans="1:13" ht="35.25" customHeight="1">
      <c r="A54" s="128"/>
      <c r="B54" s="129"/>
      <c r="C54" s="130"/>
      <c r="D54" s="9" t="s">
        <v>21</v>
      </c>
      <c r="E54" s="28">
        <v>46500</v>
      </c>
      <c r="F54" s="28">
        <f>SUM(G54:K54)</f>
        <v>215505</v>
      </c>
      <c r="G54" s="28">
        <v>46142</v>
      </c>
      <c r="H54" s="28">
        <v>48309</v>
      </c>
      <c r="I54" s="28">
        <v>50532</v>
      </c>
      <c r="J54" s="28">
        <v>35261</v>
      </c>
      <c r="K54" s="28">
        <v>35261</v>
      </c>
      <c r="L54" s="131"/>
      <c r="M54" s="131"/>
    </row>
    <row r="55" spans="1:13" ht="30" customHeight="1">
      <c r="A55" s="128"/>
      <c r="B55" s="129"/>
      <c r="C55" s="130"/>
      <c r="D55" s="9" t="s">
        <v>34</v>
      </c>
      <c r="E55" s="28">
        <v>0</v>
      </c>
      <c r="F55" s="28">
        <f t="shared" si="0"/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131"/>
      <c r="M55" s="131"/>
    </row>
    <row r="56" spans="1:13" ht="25.5">
      <c r="A56" s="128"/>
      <c r="B56" s="129"/>
      <c r="C56" s="130"/>
      <c r="D56" s="9" t="s">
        <v>8</v>
      </c>
      <c r="E56" s="28">
        <v>0</v>
      </c>
      <c r="F56" s="28">
        <f>SUM(G56:K56)</f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131"/>
      <c r="M56" s="131"/>
    </row>
    <row r="57" spans="1:15" s="47" customFormat="1" ht="13.5" customHeight="1">
      <c r="A57" s="125" t="s">
        <v>166</v>
      </c>
      <c r="B57" s="125"/>
      <c r="C57" s="126" t="s">
        <v>167</v>
      </c>
      <c r="D57" s="23" t="s">
        <v>0</v>
      </c>
      <c r="E57" s="66">
        <f aca="true" t="shared" si="1" ref="E57:K57">SUM(E58:E61)</f>
        <v>227888</v>
      </c>
      <c r="F57" s="66">
        <f t="shared" si="1"/>
        <v>1318143</v>
      </c>
      <c r="G57" s="66">
        <f t="shared" si="1"/>
        <v>308996</v>
      </c>
      <c r="H57" s="66">
        <f t="shared" si="1"/>
        <v>258255</v>
      </c>
      <c r="I57" s="66">
        <f t="shared" si="1"/>
        <v>260478</v>
      </c>
      <c r="J57" s="66">
        <f t="shared" si="1"/>
        <v>245207</v>
      </c>
      <c r="K57" s="66">
        <f t="shared" si="1"/>
        <v>245207</v>
      </c>
      <c r="L57" s="125"/>
      <c r="M57" s="125"/>
      <c r="N57" s="67"/>
      <c r="O57" s="58"/>
    </row>
    <row r="58" spans="1:15" s="47" customFormat="1" ht="25.5">
      <c r="A58" s="125"/>
      <c r="B58" s="125"/>
      <c r="C58" s="126"/>
      <c r="D58" s="9" t="s">
        <v>14</v>
      </c>
      <c r="E58" s="68">
        <f>SUM(E9,E26,E42)</f>
        <v>0</v>
      </c>
      <c r="F58" s="68">
        <f aca="true" t="shared" si="2" ref="F58:K58">SUM(F9,F26,F42)</f>
        <v>0</v>
      </c>
      <c r="G58" s="68">
        <f t="shared" si="2"/>
        <v>0</v>
      </c>
      <c r="H58" s="68">
        <f t="shared" si="2"/>
        <v>0</v>
      </c>
      <c r="I58" s="68">
        <f t="shared" si="2"/>
        <v>0</v>
      </c>
      <c r="J58" s="68">
        <f t="shared" si="2"/>
        <v>0</v>
      </c>
      <c r="K58" s="68">
        <f t="shared" si="2"/>
        <v>0</v>
      </c>
      <c r="L58" s="125"/>
      <c r="M58" s="125"/>
      <c r="N58" s="67"/>
      <c r="O58" s="58"/>
    </row>
    <row r="59" spans="1:15" s="47" customFormat="1" ht="25.5">
      <c r="A59" s="125"/>
      <c r="B59" s="125"/>
      <c r="C59" s="126"/>
      <c r="D59" s="9" t="s">
        <v>21</v>
      </c>
      <c r="E59" s="68">
        <f aca="true" t="shared" si="3" ref="E59:K61">SUM(E10,E27,E43)</f>
        <v>46500</v>
      </c>
      <c r="F59" s="68">
        <f t="shared" si="3"/>
        <v>215505</v>
      </c>
      <c r="G59" s="68">
        <f t="shared" si="3"/>
        <v>46142</v>
      </c>
      <c r="H59" s="68">
        <f t="shared" si="3"/>
        <v>48309</v>
      </c>
      <c r="I59" s="68">
        <f t="shared" si="3"/>
        <v>50532</v>
      </c>
      <c r="J59" s="68">
        <f t="shared" si="3"/>
        <v>35261</v>
      </c>
      <c r="K59" s="68">
        <f t="shared" si="3"/>
        <v>35261</v>
      </c>
      <c r="L59" s="125"/>
      <c r="M59" s="125"/>
      <c r="N59" s="67"/>
      <c r="O59" s="58"/>
    </row>
    <row r="60" spans="1:15" s="47" customFormat="1" ht="25.5" customHeight="1">
      <c r="A60" s="125"/>
      <c r="B60" s="125"/>
      <c r="C60" s="126"/>
      <c r="D60" s="9" t="s">
        <v>34</v>
      </c>
      <c r="E60" s="68">
        <f t="shared" si="3"/>
        <v>181388</v>
      </c>
      <c r="F60" s="68">
        <f t="shared" si="3"/>
        <v>1102638</v>
      </c>
      <c r="G60" s="68">
        <f t="shared" si="3"/>
        <v>262854</v>
      </c>
      <c r="H60" s="68">
        <f t="shared" si="3"/>
        <v>209946</v>
      </c>
      <c r="I60" s="68">
        <f t="shared" si="3"/>
        <v>209946</v>
      </c>
      <c r="J60" s="68">
        <f t="shared" si="3"/>
        <v>209946</v>
      </c>
      <c r="K60" s="68">
        <f t="shared" si="3"/>
        <v>209946</v>
      </c>
      <c r="L60" s="125"/>
      <c r="M60" s="125"/>
      <c r="N60" s="67"/>
      <c r="O60" s="58"/>
    </row>
    <row r="61" spans="1:15" s="47" customFormat="1" ht="25.5">
      <c r="A61" s="125"/>
      <c r="B61" s="125"/>
      <c r="C61" s="126"/>
      <c r="D61" s="9" t="s">
        <v>8</v>
      </c>
      <c r="E61" s="68">
        <f t="shared" si="3"/>
        <v>0</v>
      </c>
      <c r="F61" s="68">
        <f t="shared" si="3"/>
        <v>0</v>
      </c>
      <c r="G61" s="68">
        <f t="shared" si="3"/>
        <v>0</v>
      </c>
      <c r="H61" s="68">
        <f t="shared" si="3"/>
        <v>0</v>
      </c>
      <c r="I61" s="68">
        <f t="shared" si="3"/>
        <v>0</v>
      </c>
      <c r="J61" s="68">
        <f t="shared" si="3"/>
        <v>0</v>
      </c>
      <c r="K61" s="68">
        <f t="shared" si="3"/>
        <v>0</v>
      </c>
      <c r="L61" s="125"/>
      <c r="M61" s="125"/>
      <c r="N61" s="67"/>
      <c r="O61" s="58"/>
    </row>
  </sheetData>
  <sheetProtection/>
  <mergeCells count="64">
    <mergeCell ref="C47:C51"/>
    <mergeCell ref="L47:L51"/>
    <mergeCell ref="M47:M51"/>
    <mergeCell ref="L36:L40"/>
    <mergeCell ref="M36:M40"/>
    <mergeCell ref="B20:B24"/>
    <mergeCell ref="A31:A35"/>
    <mergeCell ref="M20:M24"/>
    <mergeCell ref="C36:C40"/>
    <mergeCell ref="A41:A45"/>
    <mergeCell ref="C52:C56"/>
    <mergeCell ref="L52:L56"/>
    <mergeCell ref="L41:L45"/>
    <mergeCell ref="B31:B35"/>
    <mergeCell ref="B41:B45"/>
    <mergeCell ref="A13:M13"/>
    <mergeCell ref="A19:M19"/>
    <mergeCell ref="A30:M30"/>
    <mergeCell ref="A36:A40"/>
    <mergeCell ref="B36:B40"/>
    <mergeCell ref="M52:M56"/>
    <mergeCell ref="A25:A29"/>
    <mergeCell ref="B25:B29"/>
    <mergeCell ref="C25:C29"/>
    <mergeCell ref="L25:L29"/>
    <mergeCell ref="A47:A51"/>
    <mergeCell ref="M25:M29"/>
    <mergeCell ref="M41:M45"/>
    <mergeCell ref="A52:A56"/>
    <mergeCell ref="B52:B56"/>
    <mergeCell ref="B47:B51"/>
    <mergeCell ref="L5:L6"/>
    <mergeCell ref="M5:M6"/>
    <mergeCell ref="C31:C35"/>
    <mergeCell ref="L31:L35"/>
    <mergeCell ref="M31:M35"/>
    <mergeCell ref="A46:M46"/>
    <mergeCell ref="C20:C24"/>
    <mergeCell ref="L20:L24"/>
    <mergeCell ref="C41:C45"/>
    <mergeCell ref="L14:L18"/>
    <mergeCell ref="M14:M18"/>
    <mergeCell ref="A8:A12"/>
    <mergeCell ref="B8:B12"/>
    <mergeCell ref="C8:C12"/>
    <mergeCell ref="L8:L12"/>
    <mergeCell ref="M8:M12"/>
    <mergeCell ref="C5:C6"/>
    <mergeCell ref="D5:D6"/>
    <mergeCell ref="E5:E6"/>
    <mergeCell ref="F5:F6"/>
    <mergeCell ref="A14:A18"/>
    <mergeCell ref="B14:B18"/>
    <mergeCell ref="C14:C18"/>
    <mergeCell ref="A57:B61"/>
    <mergeCell ref="C57:C61"/>
    <mergeCell ref="L57:M61"/>
    <mergeCell ref="G5:K5"/>
    <mergeCell ref="A20:A24"/>
    <mergeCell ref="I1:M1"/>
    <mergeCell ref="I2:M2"/>
    <mergeCell ref="A3:M3"/>
    <mergeCell ref="A5:A6"/>
    <mergeCell ref="B5:B6"/>
  </mergeCells>
  <printOptions/>
  <pageMargins left="0.35433070866141736" right="0.35433070866141736" top="0.5905511811023623" bottom="0.5905511811023623" header="0.5118110236220472" footer="0.5118110236220472"/>
  <pageSetup fitToHeight="0" fitToWidth="1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G12" sqref="G12"/>
    </sheetView>
  </sheetViews>
  <sheetFormatPr defaultColWidth="17.140625" defaultRowHeight="12.75"/>
  <cols>
    <col min="1" max="1" width="4.421875" style="32" customWidth="1"/>
    <col min="2" max="2" width="36.7109375" style="32" customWidth="1"/>
    <col min="3" max="3" width="25.00390625" style="32" customWidth="1"/>
    <col min="4" max="4" width="9.7109375" style="32" customWidth="1"/>
    <col min="5" max="5" width="10.421875" style="32" customWidth="1"/>
    <col min="6" max="6" width="11.140625" style="32" customWidth="1"/>
    <col min="7" max="7" width="11.28125" style="32" customWidth="1"/>
    <col min="8" max="8" width="44.28125" style="32" customWidth="1"/>
    <col min="9" max="16384" width="17.140625" style="32" customWidth="1"/>
  </cols>
  <sheetData>
    <row r="1" spans="4:10" ht="30" customHeight="1">
      <c r="D1" s="101" t="s">
        <v>139</v>
      </c>
      <c r="E1" s="101"/>
      <c r="F1" s="101"/>
      <c r="G1" s="101"/>
      <c r="H1" s="101"/>
      <c r="I1" s="33"/>
      <c r="J1" s="33"/>
    </row>
    <row r="2" spans="4:10" ht="15.75">
      <c r="D2" s="102" t="s">
        <v>95</v>
      </c>
      <c r="E2" s="102"/>
      <c r="F2" s="102"/>
      <c r="G2" s="102"/>
      <c r="H2" s="102"/>
      <c r="I2" s="33"/>
      <c r="J2" s="33"/>
    </row>
    <row r="3" spans="1:10" ht="48" customHeight="1">
      <c r="A3" s="137" t="s">
        <v>140</v>
      </c>
      <c r="B3" s="137"/>
      <c r="C3" s="137"/>
      <c r="D3" s="137"/>
      <c r="E3" s="137"/>
      <c r="F3" s="137"/>
      <c r="G3" s="137"/>
      <c r="H3" s="137"/>
      <c r="I3" s="33"/>
      <c r="J3" s="33"/>
    </row>
    <row r="5" spans="1:8" ht="21" customHeight="1">
      <c r="A5" s="138" t="s">
        <v>129</v>
      </c>
      <c r="B5" s="138" t="s">
        <v>130</v>
      </c>
      <c r="C5" s="138" t="s">
        <v>131</v>
      </c>
      <c r="D5" s="140" t="s">
        <v>33</v>
      </c>
      <c r="E5" s="140"/>
      <c r="F5" s="140"/>
      <c r="G5" s="140"/>
      <c r="H5" s="141" t="s">
        <v>132</v>
      </c>
    </row>
    <row r="6" spans="1:8" ht="44.25" customHeight="1">
      <c r="A6" s="139"/>
      <c r="B6" s="139"/>
      <c r="C6" s="139"/>
      <c r="D6" s="34" t="s">
        <v>133</v>
      </c>
      <c r="E6" s="35" t="s">
        <v>134</v>
      </c>
      <c r="F6" s="35" t="s">
        <v>135</v>
      </c>
      <c r="G6" s="35" t="s">
        <v>136</v>
      </c>
      <c r="H6" s="142"/>
    </row>
    <row r="7" spans="1:8" ht="15.75">
      <c r="A7" s="36">
        <v>1</v>
      </c>
      <c r="B7" s="36">
        <v>2</v>
      </c>
      <c r="C7" s="36">
        <v>3</v>
      </c>
      <c r="D7" s="36">
        <v>4</v>
      </c>
      <c r="E7" s="37">
        <v>5</v>
      </c>
      <c r="F7" s="37">
        <v>6</v>
      </c>
      <c r="G7" s="37">
        <v>7</v>
      </c>
      <c r="H7" s="37">
        <v>8</v>
      </c>
    </row>
    <row r="8" spans="1:8" ht="60">
      <c r="A8" s="7" t="s">
        <v>141</v>
      </c>
      <c r="B8" s="39" t="s">
        <v>142</v>
      </c>
      <c r="C8" s="7" t="s">
        <v>161</v>
      </c>
      <c r="D8" s="38" t="s">
        <v>143</v>
      </c>
      <c r="E8" s="38" t="s">
        <v>137</v>
      </c>
      <c r="F8" s="38" t="s">
        <v>137</v>
      </c>
      <c r="G8" s="38" t="s">
        <v>143</v>
      </c>
      <c r="H8" s="7" t="s">
        <v>144</v>
      </c>
    </row>
    <row r="9" spans="1:8" ht="60">
      <c r="A9" s="40" t="s">
        <v>145</v>
      </c>
      <c r="B9" s="41" t="s">
        <v>152</v>
      </c>
      <c r="C9" s="7" t="s">
        <v>161</v>
      </c>
      <c r="D9" s="38" t="s">
        <v>143</v>
      </c>
      <c r="E9" s="38" t="s">
        <v>137</v>
      </c>
      <c r="F9" s="38" t="s">
        <v>137</v>
      </c>
      <c r="G9" s="38" t="s">
        <v>143</v>
      </c>
      <c r="H9" s="42" t="s">
        <v>153</v>
      </c>
    </row>
    <row r="10" spans="2:8" ht="15.75">
      <c r="B10" s="134"/>
      <c r="C10" s="134"/>
      <c r="D10" s="134"/>
      <c r="E10" s="135"/>
      <c r="F10" s="135"/>
      <c r="G10" s="135"/>
      <c r="H10" s="135"/>
    </row>
    <row r="11" spans="2:8" ht="15.75">
      <c r="B11" s="32" t="s">
        <v>138</v>
      </c>
      <c r="G11" s="136" t="s">
        <v>162</v>
      </c>
      <c r="H11" s="136"/>
    </row>
  </sheetData>
  <sheetProtection/>
  <mergeCells count="11">
    <mergeCell ref="H5:H6"/>
    <mergeCell ref="B10:D10"/>
    <mergeCell ref="E10:H10"/>
    <mergeCell ref="G11:H11"/>
    <mergeCell ref="D1:H1"/>
    <mergeCell ref="D2:H2"/>
    <mergeCell ref="A3:H3"/>
    <mergeCell ref="A5:A6"/>
    <mergeCell ref="B5:B6"/>
    <mergeCell ref="C5:C6"/>
    <mergeCell ref="D5:G5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Альбина</cp:lastModifiedBy>
  <cp:lastPrinted>2017-10-18T14:11:24Z</cp:lastPrinted>
  <dcterms:created xsi:type="dcterms:W3CDTF">1996-10-08T23:32:33Z</dcterms:created>
  <dcterms:modified xsi:type="dcterms:W3CDTF">2017-10-18T14:12:59Z</dcterms:modified>
  <cp:category/>
  <cp:version/>
  <cp:contentType/>
  <cp:contentStatus/>
</cp:coreProperties>
</file>