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tabRatio="622" activeTab="1"/>
  </bookViews>
  <sheets>
    <sheet name="Подпр 2(+)(8)" sheetId="1" r:id="rId1"/>
    <sheet name="Планир Рез 2(+)(9)" sheetId="2" r:id="rId2"/>
    <sheet name="Методика 2(+)(10)" sheetId="3" r:id="rId3"/>
    <sheet name="Обосн 2(+)(11)" sheetId="4" r:id="rId4"/>
    <sheet name="Меропр 2(+)(12)" sheetId="5" r:id="rId5"/>
    <sheet name="Дорож 2(+)(13)" sheetId="6" r:id="rId6"/>
    <sheet name="Дорож 2(+)(14)" sheetId="7" r:id="rId7"/>
  </sheets>
  <definedNames/>
  <calcPr fullCalcOnLoad="1"/>
</workbook>
</file>

<file path=xl/sharedStrings.xml><?xml version="1.0" encoding="utf-8"?>
<sst xmlns="http://schemas.openxmlformats.org/spreadsheetml/2006/main" count="707" uniqueCount="243">
  <si>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</si>
  <si>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</si>
  <si>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</si>
  <si>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</si>
  <si>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</si>
  <si>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</si>
  <si>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</si>
  <si>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</si>
  <si>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</si>
  <si>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</si>
  <si>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</si>
  <si>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</si>
  <si>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</si>
  <si>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</si>
  <si>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</si>
  <si>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</si>
  <si>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</si>
  <si>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</si>
  <si>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</si>
  <si>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</si>
  <si>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</si>
  <si>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</si>
  <si>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</si>
  <si>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</si>
  <si>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</si>
  <si>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1.1.2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</si>
  <si>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</si>
  <si>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</si>
  <si>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</si>
  <si>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</si>
  <si>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</si>
  <si>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</si>
  <si>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</si>
  <si>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</si>
  <si>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</si>
  <si>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</si>
  <si>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</si>
  <si>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</si>
  <si>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</si>
  <si>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</si>
  <si>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</si>
  <si>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</si>
  <si>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</si>
  <si>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</si>
  <si>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</si>
  <si>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</si>
  <si>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</si>
  <si>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</si>
  <si>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</si>
  <si>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</si>
  <si>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</si>
  <si>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</si>
  <si>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</si>
  <si>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</si>
  <si>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</si>
  <si>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</si>
  <si>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</si>
  <si>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</si>
  <si>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</si>
  <si>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</si>
  <si>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</si>
  <si>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</si>
  <si>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</si>
  <si>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</si>
  <si>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</si>
  <si>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</si>
  <si>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Приложение № 9   
к муниципальной программе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</si>
  <si>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</si>
  <si>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канализационных коллекторов, приведенных в надлежащее состояние</t>
    </r>
  </si>
  <si>
    <r>
      <t xml:space="preserve">Показатель 4 
</t>
    </r>
    <r>
      <rPr>
        <sz val="11"/>
        <color indexed="8"/>
        <rFont val="Times New Roman"/>
        <family val="1"/>
      </rPr>
      <t>Доля актуализированных схем теплоснабжения, имеющих электронную модель, разработанную в соответствии с единым техническим заданием</t>
    </r>
  </si>
  <si>
    <r>
      <t>Показатель 5</t>
    </r>
    <r>
      <rPr>
        <sz val="11"/>
        <color indexed="8"/>
        <rFont val="Times New Roman"/>
        <family val="1"/>
      </rPr>
      <t xml:space="preserve">  
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</si>
  <si>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r>
      <t xml:space="preserve">Показатель 6
</t>
    </r>
    <r>
      <rPr>
        <sz val="11"/>
        <color indexed="8"/>
        <rFont val="Times New Roman"/>
        <family val="1"/>
      </rPr>
      <t>Количество КНС, приведенных в надлежащее состояние</t>
    </r>
  </si>
  <si>
    <r>
      <t xml:space="preserve">Показатель 7   
</t>
    </r>
    <r>
      <rPr>
        <sz val="11"/>
        <color indexed="8"/>
        <rFont val="Times New Roman"/>
        <family val="1"/>
      </rPr>
      <t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  </r>
  </si>
  <si>
    <r>
      <t xml:space="preserve">Показатель 8 </t>
    </r>
    <r>
      <rPr>
        <sz val="11"/>
        <color indexed="8"/>
        <rFont val="Times New Roman"/>
        <family val="1"/>
      </rPr>
      <t xml:space="preserve">
Удельный вес оборудования жилищного фонда централизованным водопроводом, в общей площади жилищного фонда</t>
    </r>
  </si>
  <si>
    <r>
      <t xml:space="preserve">Показатель 9 
</t>
    </r>
    <r>
      <rPr>
        <sz val="11"/>
        <color indexed="8"/>
        <rFont val="Times New Roman"/>
        <family val="1"/>
      </rPr>
      <t>Доля населения, обеспеченного доброкачественной питьевой водой из централизованных источников водоснабжения</t>
    </r>
  </si>
  <si>
    <r>
      <t xml:space="preserve">Показатель 10 
</t>
    </r>
    <r>
      <rPr>
        <sz val="11"/>
        <color indexed="8"/>
        <rFont val="Times New Roman"/>
        <family val="1"/>
      </rPr>
      <t>Удельный вес оборудования жилищного фонда централизованным
водоотведением, в общей площади жилищного фонда</t>
    </r>
  </si>
  <si>
    <r>
      <t>Показатель 11</t>
    </r>
    <r>
      <rPr>
        <sz val="11"/>
        <color indexed="8"/>
        <rFont val="Times New Roman"/>
        <family val="1"/>
      </rPr>
      <t xml:space="preserve">  
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</si>
  <si>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r>
      <t xml:space="preserve">Показатель 12
</t>
    </r>
    <r>
      <rPr>
        <sz val="11"/>
        <color indexed="8"/>
        <rFont val="Times New Roman"/>
        <family val="1"/>
      </rPr>
      <t>Количество очистных сооружений, приведенных в надлежащее состояние и запущенных в работу</t>
    </r>
  </si>
  <si>
    <r>
      <t xml:space="preserve">Показатель 13 </t>
    </r>
    <r>
      <rPr>
        <sz val="11"/>
        <color indexed="8"/>
        <rFont val="Times New Roman"/>
        <family val="1"/>
      </rPr>
      <t xml:space="preserve">
Доля лицевых счетов, обслуживаемых единой областной расчетной системой</t>
    </r>
  </si>
  <si>
    <r>
      <t xml:space="preserve">Показатель 14 
</t>
    </r>
    <r>
      <rPr>
        <sz val="11"/>
        <color indexed="8"/>
        <rFont val="Times New Roman"/>
        <family val="1"/>
      </rPr>
      <t>Задолженность за потребленные топливно-энергетические ресурсы (газ и электроэнергия) на 1 тыс. населения</t>
    </r>
  </si>
  <si>
    <r>
      <t xml:space="preserve">Показатель 15 
</t>
    </r>
    <r>
      <rPr>
        <sz val="11"/>
        <color indexed="8"/>
        <rFont val="Times New Roman"/>
        <family val="1"/>
      </rPr>
      <t>Коэффицент максимальной разницы тарифов на коммунальные ресурсы (услуги) на территории городского округа</t>
    </r>
  </si>
  <si>
    <r>
      <t>Показатель 16</t>
    </r>
    <r>
      <rPr>
        <sz val="11"/>
        <color indexed="8"/>
        <rFont val="Times New Roman"/>
        <family val="1"/>
      </rPr>
      <t xml:space="preserve">  
Количество технологических нарушений на объектах и системах ЖКХ на 1 тыс. населения</t>
    </r>
  </si>
  <si>
    <r>
      <t xml:space="preserve">Показатель 17
</t>
    </r>
    <r>
      <rPr>
        <sz val="11"/>
        <color indexed="8"/>
        <rFont val="Times New Roman"/>
        <family val="1"/>
      </rPr>
      <t>Количество построенных, реконструированных (модернизированных), капитально отремонтированных ВЗУ и станций очистки питьевой воды</t>
    </r>
  </si>
  <si>
    <t>ед.</t>
  </si>
  <si>
    <t>%/шт</t>
  </si>
  <si>
    <t>100/108162</t>
  </si>
  <si>
    <t>тыс.руб./тыс. чел.</t>
  </si>
  <si>
    <t>коэф.</t>
  </si>
  <si>
    <t>ед./тыс.чел.</t>
  </si>
  <si>
    <t>Обеспечение надежности функционирования систем коммунальной инфраструктуры, в том числе увеличение доли сточных вод, очищенных до нормативных значений в общем объеме сточных вод, пропущенных через очистные сооружения</t>
  </si>
  <si>
    <t>Задача 2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</si>
  <si>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</si>
  <si>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Коэффициент максимальной разницы тарифов на коммунальные ресурсы (услуги) на территории муниципального района и городского округа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</si>
  <si>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</si>
  <si>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t>Оценивается доля заемных средств организаций в общем объеме капитальных вложений в системы теплоснабжения, водоснабжения, водоотведения и очистки сточных вод. .Методика расчета показателя:                                                                      Рассчитывается по формуле:                                                                      D = 1 - Dз / Dо, где:                                                                                             Dз - объем заемных средств организаций в системы теплоснабжения, водоснабжения, водоотведения и очистки сточных вод.                                                                                                  Dо - общий объем капитальных вложений в системы теплоснабжения, водоснабжения, водоотведения и очистки сточных вод</t>
  </si>
  <si>
    <t>Отчет по форме № П-2 (квартальная) «Сведения об инвестициях в нефинансовые активы»</t>
  </si>
  <si>
    <t>Оценивается уровень готовности объектов жилищно-коммунального хозяйства городского округа Химки к осенне-зимнему периоду.Методика расчета показателя:                                          Рассчитывается по формуле:                                                                   Y = Nг / Nо, где:                                                                                               Nг - количество объектов жилищно-коммунального хозяйства городского округа Химки, готовых к осенне-зимнему периоду. Nг - общее количество объектов жилищно-коммунального хозяйства городского округа Химки</t>
  </si>
  <si>
    <t>Форма федерального государственного статистического наблюдения №1-ЖКХ (зима) срочная «Сведения о подготовке жилищно-коммунального хозяйства к работе в зимних условиях»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</si>
  <si>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Количество канализационных коллекторов, приведенных в надлежащее состояние</t>
    </r>
  </si>
  <si>
    <t>Оценивается динамика изменения протяженности канализационных коллекторов, приведенных в надлежащее состояние.                                                                                            Методика расчета показателя:                                                            Количественный показатель.                                                                           ΔL - протяженность канализиацонных коллекторов, приведенных в надлежайшее состояние выраженная в километрах</t>
  </si>
  <si>
    <t>Форма № 1-канализация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</si>
  <si>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Доля актуализированных схем теплоснабжения, имеющих электронную модель, разработанную в соответствии с единым техническим заданием</t>
    </r>
  </si>
  <si>
    <t>Оценивается доля актуализированных схем теплоснабжения, имеющих электронную модель, разработанную в соответствии с единым техническим заданием на территоррии городского округа Химки.                                                                                            Методика расчета показателя:                                                                   ΔA = Акт / Аот, где:                                                                                        Ак - количество актуализированных схем теплоснабжения, имеющих электронную модель, разработанную в соответствии с единым техническим заданием;                                                              Ао - общее количество схем теплоснабжения, имеющих электронную модель, требующих актуализации в соответствии с единым техническим заданием</t>
  </si>
  <si>
    <t>Форма КС-2 муниципального контракта по актуализации схемы теплоснабжения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</si>
  <si>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</si>
  <si>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t>Оценивается доля актуализированных схем водоснабжения, водоотведения, имеющих электронную модель, разработанную в соответствии с единым техническим заданием на территоррии городского округа Химки.                                                                   Методика расчета показателя:                                                                    ΔA = Акв / Аов, где:                                                                                             Ак - количество актуализированных схем водоснабжения, водоотведения, имеющих электронную модель, разработанную в соответствии с единым техническим заданием;                                            Ао - общее количество схем водоснабжения, водоотведения, имеющих электронную модель, требующих актуализации в соответствии с единым техническим заданием</t>
  </si>
  <si>
    <t>Форма КС-2 муниципального контракта по актуализации схемы водоснабжения, водоотведения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</si>
  <si>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КНС, приведенных в надлежащее состояние</t>
    </r>
  </si>
  <si>
    <t>Определяется как количество канализационных насосных станций в городском округе Химки, приведенных в надлежащее состояние</t>
  </si>
  <si>
    <t>Форма федерального государственного статистического наблюдения №1-ЖКХ</t>
  </si>
  <si>
    <r>
      <rPr>
        <b/>
        <sz val="10"/>
        <rFont val="Times New Roman"/>
        <family val="1"/>
      </rPr>
      <t xml:space="preserve">Показатель № 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</si>
  <si>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t>Определяется как количество построенных и реконструированных (модернизированных), капитально отремонтированных котельных, в том числе переведенных на природный газ в городском округе Химки</t>
  </si>
  <si>
    <t>Инвестиционные проекты</t>
  </si>
  <si>
    <r>
      <rPr>
        <b/>
        <sz val="10"/>
        <rFont val="Times New Roman"/>
        <family val="1"/>
      </rPr>
      <t xml:space="preserve">Показатель № 8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Доля лицевых счетов, обслуживаемых единой областной расчетной системой</t>
    </r>
  </si>
  <si>
    <t>Определяется как процентное соотношение кол-ва лицевых счетов через ЕИРЦ к общему кол-ву лицевых счетов в городском округе Химки</t>
  </si>
  <si>
    <t>Годовая форма статистического наблюдения №22-ЖКХ (сводная) «Сведения о работе жилищно-коммунальных организаций вусловиях реформы», утвержденная приказом Росстата от 12.09.2012 №492</t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</si>
  <si>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Задолженность за потребленные топливно-энергетические ресурсы (газ и электроэнергия) на 1 тыс. населения</t>
    </r>
  </si>
  <si>
    <t>тыс.руб./тыс.чел.</t>
  </si>
  <si>
    <t>Определяется как отношение задолженности за потребленные топливно-энергетические ресурсы (газ и электроэнергия) в тыс. руб. к численности всего населения городского округа Химки, зарегистрированного в городском округе Химки, выраженного в тыс./чел.</t>
  </si>
  <si>
    <t>Показатель (К) рассчитывается по формуле:
K=(Tmэ max/Tmэ min+Tвс max/Tвс min+Tво max/Tво min)/3, где:
Tmэ max  - максимальный установленный тариф на тепловую энергию с учетом НДС для выбранной организации, руб./Гкал;
Tвс max  , Tво max - максимальный установленный тариф на питьевую воду и водоотведение, соответственно, с учетом НДС для выбранной организации, руб./куб.м.;
Tmэ min  - минимальный установленный тариф на тепловую энергию с учетом НДС для выбранной организации, руб./Гкал;
Tвс min  , Tво min - минимальный установленный тариф на питьевую воду и водоотведение, соответственно, с учетом НДС для выбранной организации, руб./куб.м.</t>
  </si>
  <si>
    <t>Тарифы ресурсоснабжающий организаций</t>
  </si>
  <si>
    <t>Приложение № 12   
к муниципальной программе городского округа Химки</t>
  </si>
  <si>
    <t>Снижение числа аварий в системах тепло-, водоснабжения и водоотведения</t>
  </si>
  <si>
    <t>Строительство, реконструкция, модернизация котельных, сетей, КНС, очистных сооружений, канализационных коллекторов</t>
  </si>
  <si>
    <t>Замена ветхих сетей теплоснабжения</t>
  </si>
  <si>
    <t>Капитальный ремонт котельных, сетей, КНС, очистных сооружений, канализационных коллекторов и иных объектов коммунальной инфраструктуры</t>
  </si>
  <si>
    <t>Организация обеспечения надежного теплоснабжения потребителей</t>
  </si>
  <si>
    <t>Актуализация схемы теплоснабжения</t>
  </si>
  <si>
    <t>Актуализация схемы водоснабжения и водоотведения</t>
  </si>
  <si>
    <t>Пусконаладочные работы газопровода в квартале Вашутино</t>
  </si>
  <si>
    <t>Строительство, реконструкция модернизация ВЗУ, станций очистки воды, арт.скважен, подключение к
новому источнику водоснабжения и прочие мероприятия, связанные с водоснабжением</t>
  </si>
  <si>
    <t>Подключение жилищного фонда к централизованным сетям водоотведения</t>
  </si>
  <si>
    <t>Капитальный ремонт ВЗУ, станций очистки воды, арт.скважен, подключение к новому источнику
водоснабжения и прочие мероприятия, связанные с водоснабжением</t>
  </si>
  <si>
    <t>Приложение № 14   
к муниципальной программе городского округа Химки</t>
  </si>
  <si>
    <t>Содержание и ремонт основных фондов организаций коммунального комплекса. Строительство, реконструкция, модернизация котельных, сетей, КНС, очистных сооружений, канализационных коллекторов в городском округе Химки</t>
  </si>
  <si>
    <t>Уменьшение числа аварий в системах тепло-, водоснабжения и водоотведения</t>
  </si>
  <si>
    <t>Подготовка объектов ЖКХ к осенне-зимнему периоду, актуализация схемы. (Приведение объектов коммунальной инфраструктуры в рабочее состояние, профилактические работы на объектах жилищно-коммунального хозяйства)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</si>
  <si>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задолжености, приводящей к снижению надежности теплоснабжения, водоснабжения, водоотведения и др.</t>
  </si>
  <si>
    <t>Увеличение доли населения, обеспеченного доброкачественной питьевой водой из централизованных источников водоснабжения до 100 %</t>
  </si>
  <si>
    <t xml:space="preserve"> «Развитие жилищно-коммунального хозяйства городского округа Химки»</t>
  </si>
  <si>
    <t>Планируемые результаты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</si>
  <si>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Паспорт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</si>
  <si>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Перечень мероприятий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</si>
  <si>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«Развитие жилищно-коммунального хозяйства городского округа Химки»</t>
  </si>
  <si>
    <t>1.1.3</t>
  </si>
  <si>
    <t>Увеличение доли населения, обеспеченного доброкачественной питьевой водой из централизованных источников водоснабжения</t>
  </si>
  <si>
    <t>Основное мероприятие 1. Строительство (реконструкция, модернизация) объектов коммунальной инфраструктуры</t>
  </si>
  <si>
    <t>Основное мероприятие 2. Совершенствование системы управления жилищно-коммунального хозяйства</t>
  </si>
  <si>
    <t>Обоснование финансовых ресурсов, необходимых для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</si>
  <si>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Модернизация объектов коммунальной инфраструктуры</t>
  </si>
  <si>
    <t>Методика расчета значений показателей эффективности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</si>
  <si>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«Строительство (реконструкция, модернизация) объектов коммунальной инфраструктуры»,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</si>
  <si>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«Совершенствование системы управления жилищно коммунального хозяйства»,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</si>
  <si>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13   
к муниципальной программе городского округа Химки</t>
  </si>
  <si>
    <t xml:space="preserve">Управление жилищно-коммунального хозяйства и благоустройства Администрации </t>
  </si>
  <si>
    <t>Приложение № 8   
к муниципальной программе городского округа Химки</t>
  </si>
  <si>
    <r>
      <rPr>
        <b/>
        <sz val="10"/>
        <rFont val="Times New Roman"/>
        <family val="1"/>
      </rPr>
      <t xml:space="preserve">Показатель № 10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Коэффицент максимальной разницы тарифов на коммунальные ресурсы (услуги) на территории городского округа</t>
    </r>
  </si>
  <si>
    <r>
      <rPr>
        <b/>
        <sz val="10"/>
        <rFont val="Times New Roman"/>
        <family val="1"/>
      </rPr>
      <t xml:space="preserve">Показатель № 11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технологических нарушений на объектах и системах ЖКХ на 1 тыс. населения</t>
    </r>
  </si>
  <si>
    <t>Определяется как отношение количества всех технологических нарушений, произошедших на объектах и системах ЖКХ в отчетный период к численности всего населения</t>
  </si>
  <si>
    <t>Годовая форма федерального статистическогонаблюдения №1- ТЕП «Сведения о снабжении теплоэнергией», утвержденнаяприказом Росстата от 11.08.2009 №168. годовые формы федерального статистическогонаблюдения №1- канализация «Сведения о работе канализации (отдельнойканализационной сети)», №1- водопровод «Сведения о работе водопровода(отдельной водопроводной сети)», утвержденные приказом Росстата от03.08.2011 №343</t>
  </si>
  <si>
    <r>
      <rPr>
        <b/>
        <sz val="10"/>
        <rFont val="Times New Roman"/>
        <family val="1"/>
      </rPr>
      <t xml:space="preserve">Показатель №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  </r>
  </si>
  <si>
    <t>Оценивается динамика изменения доли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на территоррии городского округа Химки.                                                              Методика расчета показателя:                                                                   ΔС = Соч / Соо * 100, где:                                                                               Соч -объем сточных вод, проходящих очистку на биологических очистных сооружениях, отвечающих установленным требованиям;                                                                                                  Соо - общий объем сточных вод</t>
  </si>
  <si>
    <t>Годовая форма федеральногостатистического наблюдения № 1- канализация «Сведения о работеканализации» отдельной канализационной сети»</t>
  </si>
  <si>
    <r>
      <rPr>
        <b/>
        <sz val="10"/>
        <rFont val="Times New Roman"/>
        <family val="1"/>
      </rPr>
      <t xml:space="preserve">Показатель № 13  </t>
    </r>
    <r>
      <rPr>
        <sz val="10"/>
        <rFont val="Times New Roman"/>
        <family val="1"/>
      </rPr>
      <t xml:space="preserve">                                                                                                              Удельный вес оборудования жилищного фонда централизованным водопроводом, в общей площади жилищного фонда</t>
    </r>
  </si>
  <si>
    <t>Оценивается динамика изменения доли жилищного фонда обеспеченного централизованным водопроводом, в общей площади жилищного фонда.                                                                   Методика расчета показателя:                                                                         ΔК = Кц / Ко * 100, где:                                                                                      Кц - площадь жилищного фонда обеспеченная централизованным водопроводом;                                                              Ко - общая площадь жилищного фонда</t>
  </si>
  <si>
    <r>
      <rPr>
        <b/>
        <sz val="10"/>
        <rFont val="Times New Roman"/>
        <family val="1"/>
      </rPr>
      <t xml:space="preserve">Показатель № 14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Доля населения, обеспеченного доброкачественной питьевой водой</t>
    </r>
  </si>
  <si>
    <t>Оценивается динамика изменения доли населения, обеспеченного доброкачественной питьевой водой на территории городского округа Химки.                                                               Методика расчета показателя:                                                                           ΔN = Nд / Nоб *100, где:                                                                                       Nд - количество населения, обеспеченного доброкачественной питьевой водой;                                                                                                 Nоб - Общее количество человек, проживающих в городском округе Химки</t>
  </si>
  <si>
    <t>Годовая форма федерального статистического наблюдения № 18 «Сведения о санитарном состоянии субъекта Российской Федерации»</t>
  </si>
  <si>
    <t>Годовая форма федерального статистического наблюдения № 1‐жилфонд «Сведения о жилищном фонде»</t>
  </si>
  <si>
    <r>
      <rPr>
        <b/>
        <sz val="10"/>
        <rFont val="Times New Roman"/>
        <family val="1"/>
      </rPr>
      <t xml:space="preserve">Показатель № 15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Удельный вес оборудования жилищного фонда централизованным водоотведением, в общей площади жилищного фонда</t>
    </r>
  </si>
  <si>
    <t>Оценивается динамика изменения доли жилищного фонда обеспеченного централизованным водоотведением, в общей площади жилищного фонда.                                                               Методика расчета показателя:                                                                            ΔК = Кц / Ко * 100, где:                                                                                      Кц - площадь жилищного фонда обеспеченная централизованным водоотведением;                                                         Ко - общая площадь жилищного фонда</t>
  </si>
  <si>
    <r>
      <rPr>
        <b/>
        <sz val="10"/>
        <rFont val="Times New Roman"/>
        <family val="1"/>
      </rPr>
      <t xml:space="preserve">Показатель № 16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очистных сооружений приведенных в надлежащее состояние и запущенных в работу</t>
    </r>
  </si>
  <si>
    <t>Оценивается динамика количества очистных сооружений приведенных в надлежайщие состояние и запущенных в работу на территории городского округа Химки.                                           Методика расчета показателя:                                                                         К = количество очистных сооружений приведенных в надлежащее состояние и запущенных в работу</t>
  </si>
  <si>
    <r>
      <rPr>
        <b/>
        <sz val="10"/>
        <rFont val="Times New Roman"/>
        <family val="1"/>
      </rPr>
      <t xml:space="preserve">Показатель № 17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построенных, реконструированных (модернизированных), капитально отремонтированных ВЗУ и станций очистки питьевой воды</t>
    </r>
  </si>
  <si>
    <t>Оценивается динамика количества построенных, реконструированных (модернизированных), капитально отремонтированных ВЗУ и станций очистки питьевой воды.                                                Методика расчета показателя:                                                                           К = количество построенных, реконструированных (модернизированных), капитально отремонтированных ВЗУ и станций очистки питьевой воды</t>
  </si>
  <si>
    <t>Объем
финансирования в 2016 году
(тыс. руб)</t>
  </si>
  <si>
    <r>
      <rPr>
        <b/>
        <sz val="10"/>
        <rFont val="Times New Roman"/>
        <family val="1"/>
      </rPr>
      <t>Задача 1.</t>
    </r>
    <r>
      <rPr>
        <sz val="10"/>
        <rFont val="Times New Roman"/>
        <family val="1"/>
      </rPr>
      <t xml:space="preserve"> 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</si>
  <si>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0"/>
        <color indexed="8"/>
        <rFont val="Times New Roman"/>
        <family val="1"/>
      </rPr>
      <t>Задача 2.</t>
    </r>
    <r>
      <rPr>
        <sz val="10"/>
        <color indexed="8"/>
        <rFont val="Times New Roman"/>
        <family val="1"/>
      </rPr>
      <t xml:space="preserve"> Обеспечение надежности функционирования систем коммунальной инфраструктуры, в том числе увеличение доли сточных вод, очищенных до нормативных
значений в общем объеме сточных вод, пропущенных через очистные сооружения</t>
    </r>
  </si>
  <si>
    <t>2.1.1</t>
  </si>
  <si>
    <t>Содержание и ремонт основных фондов организаций коммунального комплекса</t>
  </si>
  <si>
    <t>2.1.2</t>
  </si>
  <si>
    <t>2.1.3</t>
  </si>
  <si>
    <t>2.1.4</t>
  </si>
  <si>
    <t>2.2.1</t>
  </si>
  <si>
    <t>2.2.2</t>
  </si>
  <si>
    <t>2.2.3</t>
  </si>
  <si>
    <t>2.2.4</t>
  </si>
  <si>
    <t>1.1.2 Подключение жилищного фонда к централизованным сетям водоотведения</t>
  </si>
  <si>
    <t>2.1.1 Содержание и ремонт основных фондов организаций коммунального комплекса</t>
  </si>
  <si>
    <t>2.1.3 Замена ветхих сетей теплоснабжения</t>
  </si>
  <si>
    <t>2.1.4 Капитальный ремонт котельных, сетей, КНС, очистных сооружений, канализационных коллекторов и иных объектов коммунальной инфраструктуры</t>
  </si>
  <si>
    <t>2.2.1 Организация обеспечения надежного теплоснабжения
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</si>
  <si>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2.2.2 Актуализация схемы теплоснабжения</t>
  </si>
  <si>
    <t>2.2.4 Пусконаладочные работы газопровода в квартале Вашутино</t>
  </si>
  <si>
    <t>Согласно инвестиционным проектам</t>
  </si>
  <si>
    <t>Стоимость рассчитана на основании проектно-сметных документаций</t>
  </si>
  <si>
    <t>Стоимость рассчитана на основании 3-ех коммерческих предложений</t>
  </si>
  <si>
    <t>1</t>
  </si>
  <si>
    <t>Приложение № 10  
к муниципальной программе городского округа Химки</t>
  </si>
  <si>
    <t>Доля населения, обеспеченного доброкачественной питьевой водой</t>
  </si>
  <si>
    <t>Удельный вес оборудования жилищного
фонда централизованным водоотведением, в
общей площади жилищного фонда</t>
  </si>
  <si>
    <t>Удельный вес оборудования жилищного
фонда централизованным водопроводом, в общей площади жилищного фонда</t>
  </si>
  <si>
    <t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</si>
  <si>
    <t>Количество очистных сооружений
привиденных в надлежащие состояние и запущенных в работу</t>
  </si>
  <si>
    <t>Количество построенных, реконструированных (модернизированных), капитально отремонтированных ВЗУ и станций очистки питьевой воды</t>
  </si>
  <si>
    <t>Уровень готовности объектов жилищно-
коммунального хозяйства муниципальных
образований Московской области к осенне-зимнему периоду</t>
  </si>
  <si>
    <t>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</si>
  <si>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Количество каннализационных коллекторов, приведенных в надлежащее состояние</t>
  </si>
  <si>
    <t>Количество КНС приведенных в надлежащие состояние</t>
  </si>
  <si>
    <t>Количество построеных и реконструируемых (модернизированных), капитально отремонтированных котельных, в том числе переведенных на природный газ</t>
  </si>
  <si>
    <t>Доля актуализированных схем
теплоснабжения, имеющих электронную модель, разработанную в соответствии с единым техническим заданием</t>
  </si>
  <si>
    <t>Доля лицевых счетов обслуживаемых единой областной расчетной системой</t>
  </si>
  <si>
    <t>Задолженность за потребленные топливно-энергетические ресурсы (газ и электроинергия) на 1 тыс.населения</t>
  </si>
  <si>
    <t>Количество технологических нарушений на объектах и системах ЖКХ на 1 тыс.населения</t>
  </si>
  <si>
    <t>Строительство ВЗУ, станций очистки воды, проектирование водопровода, подключение к новому источнику водоснабжения</t>
  </si>
  <si>
    <t>Расходы на актуализацию схемы водоснабжения и водоотведения</t>
  </si>
  <si>
    <t>2.2.3 Расходы на актуализацию схемы водоснабжения и водоотведения</t>
  </si>
  <si>
    <t>1.1.1 Строительство ВЗУ, станций очистки воды, проектирование водопровода, подключение к новому источнику водоснабжения</t>
  </si>
  <si>
    <t>Капитальный ремонт ВЗУ, станций очистки воды, арт.скважен, подключение к новому источнику водоснабжения и прочие меропиятия связанные с водоснабжением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</si>
  <si>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</si>
  <si>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 xml:space="preserve">Начальник Управления ЖКХиБ Администрации городского округа Химки 
И.А. Варакин </t>
  </si>
  <si>
    <t>Начальник Управления ЖКХиБ Администрации городского округа Химки 
И.А. Варакин</t>
  </si>
  <si>
    <t>________________/Г.Л. Лапидус/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</si>
  <si>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</si>
  <si>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</si>
  <si>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</si>
  <si>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</si>
  <si>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</si>
  <si>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</si>
  <si>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</si>
  <si>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Приложение № 11  
к муниципальной программе городского округа Химки</t>
  </si>
  <si>
    <t>ИТОГО ПО ПОДПРОГРАММЕ:</t>
  </si>
  <si>
    <t>2017-2021</t>
  </si>
  <si>
    <r>
      <rPr>
        <b/>
        <sz val="11"/>
        <color indexed="8"/>
        <rFont val="Times New Roman"/>
        <family val="1"/>
      </rPr>
      <t xml:space="preserve">Задача 2. </t>
    </r>
    <r>
      <rPr>
        <sz val="11"/>
        <color indexed="8"/>
        <rFont val="Times New Roman"/>
        <family val="1"/>
      </rPr>
      <t>Обеспечение надежности функционирования систем коммунальной инфраструктуры, в том числе увеличение доли сточных вод, очищенных до нормативных
значений в общем объеме сточных вод, пропущенных через очистные сооружения, 
тыс. руб.</t>
    </r>
  </si>
  <si>
    <r>
      <rPr>
        <b/>
        <sz val="11"/>
        <color indexed="8"/>
        <rFont val="Times New Roman"/>
        <family val="1"/>
      </rPr>
      <t xml:space="preserve">Задача 1. </t>
    </r>
    <r>
      <rPr>
        <sz val="11"/>
        <color indexed="8"/>
        <rFont val="Times New Roman"/>
        <family val="1"/>
      </rPr>
      <t>Увеличение доли населения, обеспеченного доброкачественной питьевой водой из централизованных источников водоснабжения, 
тыс. руб.</t>
    </r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</si>
  <si>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Строительство (реконструкция, модернизация) объектов коммунальной инфраструктуры</t>
    </r>
  </si>
  <si>
    <r>
      <rPr>
        <b/>
        <sz val="11"/>
        <color indexed="8"/>
        <rFont val="Times New Roman"/>
        <family val="1"/>
      </rPr>
      <t>Подпрограмма</t>
    </r>
    <r>
      <rPr>
        <sz val="11"/>
        <color indexed="8"/>
        <rFont val="Times New Roman"/>
        <family val="1"/>
      </rPr>
      <t xml:space="preserve">
Модернизация объектов коммунальной инфраструктуры</t>
    </r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</si>
  <si>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2.2 Совершенствование системы управления жилищно-коммунального хозяйства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</si>
  <si>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Уровень готовности объектов жилищно-коммунального хозяйства муниципального образования Московской области к осенне-зимнему периоду</t>
    </r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</si>
  <si>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Уровень готовности объектов жилищно-коммунального хозяйства муниципального образования Московской области к осенне-зимнему периоду</t>
    </r>
  </si>
  <si>
    <t>1000 руб. / 1000 чел.</t>
  </si>
  <si>
    <t>ед. / 1000 чел.</t>
  </si>
  <si>
    <t>км.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</si>
</sst>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_ ;\-#,##0.0\ "/>
    <numFmt numFmtId="202" formatCode="#,##0.0"/>
  </numFmts>
  <fonts count="5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1" fillId="0" borderId="10" xfId="58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195" fontId="5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 indent="3"/>
    </xf>
    <xf numFmtId="195" fontId="53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1" fillId="0" borderId="12" xfId="0" applyFont="1" applyFill="1" applyBorder="1" applyAlignment="1">
      <alignment horizontal="left" vertical="top" wrapText="1" indent="3"/>
    </xf>
    <xf numFmtId="195" fontId="51" fillId="0" borderId="13" xfId="0" applyNumberFormat="1" applyFont="1" applyFill="1" applyBorder="1" applyAlignment="1">
      <alignment horizontal="right" vertical="top" wrapText="1" indent="3"/>
    </xf>
    <xf numFmtId="0" fontId="51" fillId="0" borderId="14" xfId="0" applyFont="1" applyFill="1" applyBorder="1" applyAlignment="1">
      <alignment horizontal="left" vertical="top" wrapText="1" indent="3"/>
    </xf>
    <xf numFmtId="195" fontId="53" fillId="0" borderId="15" xfId="0" applyNumberFormat="1" applyFont="1" applyFill="1" applyBorder="1" applyAlignment="1">
      <alignment horizontal="right" vertical="top" wrapText="1" indent="3"/>
    </xf>
    <xf numFmtId="195" fontId="51" fillId="0" borderId="16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wrapText="1" shrinkToFit="1"/>
    </xf>
    <xf numFmtId="0" fontId="56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4" fontId="51" fillId="0" borderId="1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1" fontId="55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46.8515625" style="40" customWidth="1"/>
    <col min="2" max="2" width="16.00390625" style="40" customWidth="1"/>
    <col min="3" max="3" width="21.421875" style="40" customWidth="1"/>
    <col min="4" max="4" width="24.00390625" style="40" customWidth="1"/>
    <col min="5" max="9" width="12.7109375" style="40" customWidth="1"/>
    <col min="10" max="10" width="16.8515625" style="40" customWidth="1"/>
    <col min="11" max="16384" width="9.140625" style="40" customWidth="1"/>
  </cols>
  <sheetData>
    <row r="1" spans="4:10" ht="31.5" customHeight="1">
      <c r="D1" s="41"/>
      <c r="E1" s="69" t="s">
        <v>155</v>
      </c>
      <c r="F1" s="69"/>
      <c r="G1" s="69"/>
      <c r="H1" s="69"/>
      <c r="I1" s="69"/>
      <c r="J1" s="69"/>
    </row>
    <row r="2" spans="4:10" ht="15.75">
      <c r="D2" s="78" t="s">
        <v>139</v>
      </c>
      <c r="E2" s="78"/>
      <c r="F2" s="78"/>
      <c r="G2" s="78"/>
      <c r="H2" s="78"/>
      <c r="I2" s="78"/>
      <c r="J2" s="78"/>
    </row>
    <row r="3" spans="1:10" s="42" customFormat="1" ht="31.5" customHeight="1">
      <c r="A3" s="70" t="s">
        <v>141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42" customFormat="1" ht="15.7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24" t="s">
        <v>53</v>
      </c>
      <c r="B5" s="72" t="s">
        <v>12</v>
      </c>
      <c r="C5" s="72"/>
      <c r="D5" s="72"/>
      <c r="E5" s="72"/>
      <c r="F5" s="72"/>
      <c r="G5" s="72"/>
      <c r="H5" s="72"/>
      <c r="I5" s="72"/>
      <c r="J5" s="72"/>
    </row>
    <row r="6" spans="1:10" ht="15.75">
      <c r="A6" s="24" t="s">
        <v>54</v>
      </c>
      <c r="B6" s="73" t="s">
        <v>55</v>
      </c>
      <c r="C6" s="73"/>
      <c r="D6" s="73"/>
      <c r="E6" s="61" t="s">
        <v>34</v>
      </c>
      <c r="F6" s="61" t="s">
        <v>56</v>
      </c>
      <c r="G6" s="61" t="s">
        <v>57</v>
      </c>
      <c r="H6" s="61" t="s">
        <v>58</v>
      </c>
      <c r="I6" s="61" t="s">
        <v>59</v>
      </c>
      <c r="J6" s="75"/>
    </row>
    <row r="7" spans="1:12" ht="75">
      <c r="A7" s="65" t="s">
        <v>234</v>
      </c>
      <c r="B7" s="76">
        <v>22444</v>
      </c>
      <c r="C7" s="77"/>
      <c r="D7" s="77"/>
      <c r="E7" s="31">
        <v>56747</v>
      </c>
      <c r="F7" s="31">
        <v>60281</v>
      </c>
      <c r="G7" s="31">
        <v>63500</v>
      </c>
      <c r="H7" s="31">
        <v>63500</v>
      </c>
      <c r="I7" s="31">
        <v>63500</v>
      </c>
      <c r="J7" s="75"/>
      <c r="L7" s="43"/>
    </row>
    <row r="8" spans="1:10" ht="105">
      <c r="A8" s="65" t="s">
        <v>233</v>
      </c>
      <c r="B8" s="76">
        <v>104990</v>
      </c>
      <c r="C8" s="77"/>
      <c r="D8" s="77"/>
      <c r="E8" s="25">
        <v>127721</v>
      </c>
      <c r="F8" s="25">
        <v>129956</v>
      </c>
      <c r="G8" s="25">
        <v>134800</v>
      </c>
      <c r="H8" s="25">
        <v>134800</v>
      </c>
      <c r="I8" s="25">
        <v>134800</v>
      </c>
      <c r="J8" s="75"/>
    </row>
    <row r="9" spans="1:10" ht="15.75">
      <c r="A9" s="74" t="s">
        <v>60</v>
      </c>
      <c r="B9" s="67" t="s">
        <v>7</v>
      </c>
      <c r="C9" s="67" t="s">
        <v>61</v>
      </c>
      <c r="D9" s="68" t="s">
        <v>1</v>
      </c>
      <c r="E9" s="79" t="s">
        <v>62</v>
      </c>
      <c r="F9" s="79"/>
      <c r="G9" s="79"/>
      <c r="H9" s="79"/>
      <c r="I9" s="79"/>
      <c r="J9" s="79"/>
    </row>
    <row r="10" spans="1:10" ht="15.75">
      <c r="A10" s="74"/>
      <c r="B10" s="67"/>
      <c r="C10" s="67"/>
      <c r="D10" s="68"/>
      <c r="E10" s="61" t="s">
        <v>34</v>
      </c>
      <c r="F10" s="61" t="s">
        <v>56</v>
      </c>
      <c r="G10" s="61" t="s">
        <v>57</v>
      </c>
      <c r="H10" s="61" t="s">
        <v>58</v>
      </c>
      <c r="I10" s="61" t="s">
        <v>59</v>
      </c>
      <c r="J10" s="61" t="s">
        <v>0</v>
      </c>
    </row>
    <row r="11" spans="1:10" ht="31.5" customHeight="1">
      <c r="A11" s="74"/>
      <c r="B11" s="67" t="s">
        <v>149</v>
      </c>
      <c r="C11" s="67" t="s">
        <v>154</v>
      </c>
      <c r="D11" s="24" t="s">
        <v>13</v>
      </c>
      <c r="E11" s="36">
        <f>SUM(E12:E15)</f>
        <v>184468</v>
      </c>
      <c r="F11" s="36">
        <f>SUM(F12:F15)</f>
        <v>190237</v>
      </c>
      <c r="G11" s="36">
        <f>SUM(G12:G15)</f>
        <v>198300</v>
      </c>
      <c r="H11" s="36">
        <f>SUM(H12:H15)</f>
        <v>198300</v>
      </c>
      <c r="I11" s="36">
        <f>SUM(I12:I15)</f>
        <v>198300</v>
      </c>
      <c r="J11" s="37">
        <f>SUM(E11:I11)</f>
        <v>969605</v>
      </c>
    </row>
    <row r="12" spans="1:10" ht="31.5" customHeight="1">
      <c r="A12" s="74"/>
      <c r="B12" s="67"/>
      <c r="C12" s="67"/>
      <c r="D12" s="24" t="s">
        <v>14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25">
        <f>SUM(E12:I12)</f>
        <v>0</v>
      </c>
    </row>
    <row r="13" spans="1:10" ht="30">
      <c r="A13" s="74"/>
      <c r="B13" s="67"/>
      <c r="C13" s="67"/>
      <c r="D13" s="24" t="s">
        <v>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25">
        <f>SUM(E13:I13)</f>
        <v>0</v>
      </c>
    </row>
    <row r="14" spans="1:10" ht="36" customHeight="1">
      <c r="A14" s="74"/>
      <c r="B14" s="67"/>
      <c r="C14" s="67"/>
      <c r="D14" s="24" t="s">
        <v>35</v>
      </c>
      <c r="E14" s="38">
        <v>9984</v>
      </c>
      <c r="F14" s="38">
        <v>2800</v>
      </c>
      <c r="G14" s="38">
        <v>2800</v>
      </c>
      <c r="H14" s="38">
        <v>2800</v>
      </c>
      <c r="I14" s="38">
        <v>2800</v>
      </c>
      <c r="J14" s="25">
        <f>SUM(E14:I14)</f>
        <v>21184</v>
      </c>
    </row>
    <row r="15" spans="1:10" ht="30">
      <c r="A15" s="74"/>
      <c r="B15" s="67"/>
      <c r="C15" s="67"/>
      <c r="D15" s="24" t="s">
        <v>8</v>
      </c>
      <c r="E15" s="39">
        <v>174484</v>
      </c>
      <c r="F15" s="39">
        <v>187437</v>
      </c>
      <c r="G15" s="39">
        <v>195500</v>
      </c>
      <c r="H15" s="39">
        <v>195500</v>
      </c>
      <c r="I15" s="39">
        <v>195500</v>
      </c>
      <c r="J15" s="25">
        <f>SUM(E15:I15)</f>
        <v>948421</v>
      </c>
    </row>
    <row r="16" spans="1:10" ht="31.5" customHeight="1">
      <c r="A16" s="68" t="s">
        <v>63</v>
      </c>
      <c r="B16" s="68"/>
      <c r="C16" s="68"/>
      <c r="D16" s="24" t="s">
        <v>11</v>
      </c>
      <c r="E16" s="61" t="s">
        <v>34</v>
      </c>
      <c r="F16" s="61" t="s">
        <v>56</v>
      </c>
      <c r="G16" s="61" t="s">
        <v>57</v>
      </c>
      <c r="H16" s="61" t="s">
        <v>58</v>
      </c>
      <c r="I16" s="61" t="s">
        <v>59</v>
      </c>
      <c r="J16" s="75"/>
    </row>
    <row r="17" spans="1:10" ht="48" customHeight="1">
      <c r="A17" s="66" t="s">
        <v>67</v>
      </c>
      <c r="B17" s="66"/>
      <c r="C17" s="66"/>
      <c r="D17" s="2" t="s">
        <v>10</v>
      </c>
      <c r="E17" s="2">
        <v>30</v>
      </c>
      <c r="F17" s="2">
        <v>30</v>
      </c>
      <c r="G17" s="2">
        <v>30</v>
      </c>
      <c r="H17" s="2">
        <v>30</v>
      </c>
      <c r="I17" s="2">
        <v>30</v>
      </c>
      <c r="J17" s="75"/>
    </row>
    <row r="18" spans="1:10" ht="45.75" customHeight="1">
      <c r="A18" s="66" t="s">
        <v>238</v>
      </c>
      <c r="B18" s="66"/>
      <c r="C18" s="66"/>
      <c r="D18" s="2" t="s">
        <v>10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75"/>
    </row>
    <row r="19" spans="1:10" ht="34.5" customHeight="1">
      <c r="A19" s="66" t="s">
        <v>68</v>
      </c>
      <c r="B19" s="66"/>
      <c r="C19" s="66"/>
      <c r="D19" s="2" t="s">
        <v>242</v>
      </c>
      <c r="E19" s="2">
        <v>6</v>
      </c>
      <c r="F19" s="2">
        <v>5</v>
      </c>
      <c r="G19" s="2">
        <v>5</v>
      </c>
      <c r="H19" s="2">
        <v>5</v>
      </c>
      <c r="I19" s="2">
        <v>5</v>
      </c>
      <c r="J19" s="75"/>
    </row>
    <row r="20" spans="1:10" ht="48" customHeight="1">
      <c r="A20" s="66" t="s">
        <v>69</v>
      </c>
      <c r="B20" s="66"/>
      <c r="C20" s="66"/>
      <c r="D20" s="2" t="s">
        <v>10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75"/>
    </row>
    <row r="21" spans="1:10" ht="48" customHeight="1">
      <c r="A21" s="66" t="s">
        <v>70</v>
      </c>
      <c r="B21" s="66"/>
      <c r="C21" s="66"/>
      <c r="D21" s="2" t="s">
        <v>10</v>
      </c>
      <c r="E21" s="2">
        <v>100</v>
      </c>
      <c r="F21" s="2">
        <v>100</v>
      </c>
      <c r="G21" s="2">
        <v>100</v>
      </c>
      <c r="H21" s="2">
        <v>100</v>
      </c>
      <c r="I21" s="2">
        <v>100</v>
      </c>
      <c r="J21" s="75"/>
    </row>
    <row r="22" spans="1:10" ht="31.5" customHeight="1">
      <c r="A22" s="66" t="s">
        <v>71</v>
      </c>
      <c r="B22" s="66"/>
      <c r="C22" s="66"/>
      <c r="D22" s="2" t="s">
        <v>83</v>
      </c>
      <c r="E22" s="2">
        <v>1</v>
      </c>
      <c r="F22" s="2">
        <v>2</v>
      </c>
      <c r="G22" s="2">
        <v>1</v>
      </c>
      <c r="H22" s="2">
        <v>0</v>
      </c>
      <c r="I22" s="2">
        <v>0</v>
      </c>
      <c r="J22" s="75"/>
    </row>
    <row r="23" spans="1:10" ht="60" customHeight="1">
      <c r="A23" s="66" t="s">
        <v>72</v>
      </c>
      <c r="B23" s="66"/>
      <c r="C23" s="66"/>
      <c r="D23" s="2" t="s">
        <v>10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75"/>
    </row>
    <row r="24" spans="1:10" ht="45" customHeight="1">
      <c r="A24" s="66" t="s">
        <v>73</v>
      </c>
      <c r="B24" s="66"/>
      <c r="C24" s="66"/>
      <c r="D24" s="2" t="s">
        <v>10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75"/>
    </row>
    <row r="25" spans="1:10" ht="46.5" customHeight="1">
      <c r="A25" s="66" t="s">
        <v>74</v>
      </c>
      <c r="B25" s="66"/>
      <c r="C25" s="66"/>
      <c r="D25" s="2" t="s">
        <v>10</v>
      </c>
      <c r="E25" s="2">
        <v>99</v>
      </c>
      <c r="F25" s="2">
        <v>99.2</v>
      </c>
      <c r="G25" s="2">
        <v>99.5</v>
      </c>
      <c r="H25" s="2">
        <v>99.7</v>
      </c>
      <c r="I25" s="2">
        <v>100</v>
      </c>
      <c r="J25" s="75"/>
    </row>
    <row r="26" spans="1:10" ht="48" customHeight="1">
      <c r="A26" s="66" t="s">
        <v>75</v>
      </c>
      <c r="B26" s="66"/>
      <c r="C26" s="66"/>
      <c r="D26" s="2" t="s">
        <v>10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75"/>
    </row>
    <row r="27" spans="1:10" ht="46.5" customHeight="1">
      <c r="A27" s="66" t="s">
        <v>76</v>
      </c>
      <c r="B27" s="66"/>
      <c r="C27" s="66"/>
      <c r="D27" s="2" t="s">
        <v>83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75"/>
    </row>
    <row r="28" spans="1:10" ht="47.25" customHeight="1">
      <c r="A28" s="66" t="s">
        <v>77</v>
      </c>
      <c r="B28" s="66"/>
      <c r="C28" s="66"/>
      <c r="D28" s="2" t="s">
        <v>83</v>
      </c>
      <c r="E28" s="2">
        <v>1</v>
      </c>
      <c r="F28" s="2">
        <v>2</v>
      </c>
      <c r="G28" s="2">
        <v>3</v>
      </c>
      <c r="H28" s="2">
        <v>4</v>
      </c>
      <c r="I28" s="2">
        <v>5</v>
      </c>
      <c r="J28" s="75"/>
    </row>
    <row r="29" spans="1:10" ht="32.25" customHeight="1">
      <c r="A29" s="66" t="s">
        <v>78</v>
      </c>
      <c r="B29" s="66"/>
      <c r="C29" s="66"/>
      <c r="D29" s="2" t="s">
        <v>84</v>
      </c>
      <c r="E29" s="2" t="s">
        <v>85</v>
      </c>
      <c r="F29" s="2" t="s">
        <v>85</v>
      </c>
      <c r="G29" s="2" t="s">
        <v>85</v>
      </c>
      <c r="H29" s="2" t="s">
        <v>85</v>
      </c>
      <c r="I29" s="2" t="s">
        <v>85</v>
      </c>
      <c r="J29" s="75"/>
    </row>
    <row r="30" spans="1:10" ht="45.75" customHeight="1">
      <c r="A30" s="66" t="s">
        <v>79</v>
      </c>
      <c r="B30" s="66"/>
      <c r="C30" s="66"/>
      <c r="D30" s="2" t="s">
        <v>86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75"/>
    </row>
    <row r="31" spans="1:10" ht="46.5" customHeight="1">
      <c r="A31" s="66" t="s">
        <v>80</v>
      </c>
      <c r="B31" s="66"/>
      <c r="C31" s="66"/>
      <c r="D31" s="2" t="s">
        <v>87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75"/>
    </row>
    <row r="32" spans="1:10" ht="36" customHeight="1">
      <c r="A32" s="66" t="s">
        <v>81</v>
      </c>
      <c r="B32" s="66"/>
      <c r="C32" s="66"/>
      <c r="D32" s="2" t="s">
        <v>88</v>
      </c>
      <c r="E32" s="2">
        <v>0.01</v>
      </c>
      <c r="F32" s="2">
        <v>0.01</v>
      </c>
      <c r="G32" s="2">
        <v>0</v>
      </c>
      <c r="H32" s="2">
        <v>0</v>
      </c>
      <c r="I32" s="2">
        <v>0</v>
      </c>
      <c r="J32" s="75"/>
    </row>
    <row r="33" spans="1:10" ht="46.5" customHeight="1">
      <c r="A33" s="66" t="s">
        <v>82</v>
      </c>
      <c r="B33" s="66"/>
      <c r="C33" s="66"/>
      <c r="D33" s="2" t="s">
        <v>83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75"/>
    </row>
  </sheetData>
  <sheetProtection/>
  <mergeCells count="35">
    <mergeCell ref="A29:C29"/>
    <mergeCell ref="A30:C30"/>
    <mergeCell ref="A31:C31"/>
    <mergeCell ref="A32:C32"/>
    <mergeCell ref="A33:C33"/>
    <mergeCell ref="J16:J33"/>
    <mergeCell ref="A23:C23"/>
    <mergeCell ref="A24:C24"/>
    <mergeCell ref="A25:C25"/>
    <mergeCell ref="A26:C26"/>
    <mergeCell ref="A27:C27"/>
    <mergeCell ref="A28:C28"/>
    <mergeCell ref="J6:J8"/>
    <mergeCell ref="B7:D7"/>
    <mergeCell ref="D2:J2"/>
    <mergeCell ref="B8:D8"/>
    <mergeCell ref="C9:C10"/>
    <mergeCell ref="D9:D10"/>
    <mergeCell ref="E9:J9"/>
    <mergeCell ref="B11:B15"/>
    <mergeCell ref="E1:J1"/>
    <mergeCell ref="A3:J3"/>
    <mergeCell ref="A4:J4"/>
    <mergeCell ref="B5:J5"/>
    <mergeCell ref="B6:D6"/>
    <mergeCell ref="A9:A15"/>
    <mergeCell ref="A22:C22"/>
    <mergeCell ref="B9:B10"/>
    <mergeCell ref="A16:C16"/>
    <mergeCell ref="A17:C17"/>
    <mergeCell ref="A18:C18"/>
    <mergeCell ref="A19:C19"/>
    <mergeCell ref="A20:C20"/>
    <mergeCell ref="A21:C21"/>
    <mergeCell ref="C11:C15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7">
      <selection activeCell="H18" sqref="H18"/>
    </sheetView>
  </sheetViews>
  <sheetFormatPr defaultColWidth="9.140625" defaultRowHeight="12.75"/>
  <cols>
    <col min="1" max="1" width="5.00390625" style="3" customWidth="1"/>
    <col min="2" max="2" width="38.140625" style="44" customWidth="1"/>
    <col min="3" max="5" width="14.7109375" style="44" customWidth="1"/>
    <col min="6" max="6" width="15.00390625" style="44" customWidth="1"/>
    <col min="7" max="7" width="42.7109375" style="44" customWidth="1"/>
    <col min="8" max="9" width="14.7109375" style="44" customWidth="1"/>
    <col min="10" max="14" width="13.7109375" style="44" customWidth="1"/>
    <col min="15" max="16384" width="9.140625" style="44" customWidth="1"/>
  </cols>
  <sheetData>
    <row r="1" spans="10:14" ht="31.5" customHeight="1">
      <c r="J1" s="88" t="s">
        <v>66</v>
      </c>
      <c r="K1" s="88"/>
      <c r="L1" s="88"/>
      <c r="M1" s="88"/>
      <c r="N1" s="88"/>
    </row>
    <row r="2" spans="9:14" ht="17.25" customHeight="1">
      <c r="I2" s="90" t="s">
        <v>139</v>
      </c>
      <c r="J2" s="90"/>
      <c r="K2" s="90"/>
      <c r="L2" s="90"/>
      <c r="M2" s="90"/>
      <c r="N2" s="90"/>
    </row>
    <row r="3" spans="1:14" s="45" customFormat="1" ht="32.25" customHeight="1">
      <c r="A3" s="91" t="s">
        <v>140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60" customHeight="1">
      <c r="A5" s="86" t="s">
        <v>36</v>
      </c>
      <c r="B5" s="89" t="s">
        <v>4</v>
      </c>
      <c r="C5" s="89" t="s">
        <v>9</v>
      </c>
      <c r="D5" s="89"/>
      <c r="E5" s="89"/>
      <c r="F5" s="89"/>
      <c r="G5" s="89" t="s">
        <v>26</v>
      </c>
      <c r="H5" s="89" t="s">
        <v>28</v>
      </c>
      <c r="I5" s="89" t="s">
        <v>27</v>
      </c>
      <c r="J5" s="89" t="s">
        <v>3</v>
      </c>
      <c r="K5" s="89"/>
      <c r="L5" s="89"/>
      <c r="M5" s="89"/>
      <c r="N5" s="89"/>
    </row>
    <row r="6" spans="1:14" ht="63" customHeight="1">
      <c r="A6" s="86"/>
      <c r="B6" s="89"/>
      <c r="C6" s="2" t="s">
        <v>14</v>
      </c>
      <c r="D6" s="2" t="s">
        <v>5</v>
      </c>
      <c r="E6" s="2" t="s">
        <v>35</v>
      </c>
      <c r="F6" s="2" t="s">
        <v>8</v>
      </c>
      <c r="G6" s="89"/>
      <c r="H6" s="89"/>
      <c r="I6" s="89"/>
      <c r="J6" s="2">
        <v>2017</v>
      </c>
      <c r="K6" s="2">
        <v>2018</v>
      </c>
      <c r="L6" s="2">
        <v>2019</v>
      </c>
      <c r="M6" s="2">
        <v>2020</v>
      </c>
      <c r="N6" s="2">
        <v>2021</v>
      </c>
    </row>
    <row r="7" spans="1:14" ht="15">
      <c r="A7" s="48">
        <v>1</v>
      </c>
      <c r="B7" s="14">
        <v>2</v>
      </c>
      <c r="C7" s="14">
        <v>3</v>
      </c>
      <c r="D7" s="14"/>
      <c r="E7" s="14"/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</row>
    <row r="8" spans="1:14" ht="14.25">
      <c r="A8" s="80" t="s">
        <v>64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30">
      <c r="A9" s="86">
        <v>2</v>
      </c>
      <c r="B9" s="87" t="s">
        <v>145</v>
      </c>
      <c r="C9" s="81">
        <v>0</v>
      </c>
      <c r="D9" s="81">
        <v>0</v>
      </c>
      <c r="E9" s="81">
        <v>3447</v>
      </c>
      <c r="F9" s="81">
        <v>304081</v>
      </c>
      <c r="G9" s="49" t="s">
        <v>199</v>
      </c>
      <c r="H9" s="13" t="s">
        <v>10</v>
      </c>
      <c r="I9" s="13">
        <v>98.1</v>
      </c>
      <c r="J9" s="13">
        <v>99</v>
      </c>
      <c r="K9" s="13">
        <v>99.2</v>
      </c>
      <c r="L9" s="13">
        <v>99.5</v>
      </c>
      <c r="M9" s="13">
        <v>99.7</v>
      </c>
      <c r="N9" s="13">
        <v>100</v>
      </c>
    </row>
    <row r="10" spans="1:14" ht="45">
      <c r="A10" s="86"/>
      <c r="B10" s="87"/>
      <c r="C10" s="81"/>
      <c r="D10" s="81"/>
      <c r="E10" s="81"/>
      <c r="F10" s="81"/>
      <c r="G10" s="49" t="s">
        <v>200</v>
      </c>
      <c r="H10" s="13" t="s">
        <v>10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</row>
    <row r="11" spans="1:14" ht="45">
      <c r="A11" s="86"/>
      <c r="B11" s="87"/>
      <c r="C11" s="81"/>
      <c r="D11" s="81"/>
      <c r="E11" s="81"/>
      <c r="F11" s="81"/>
      <c r="G11" s="49" t="s">
        <v>201</v>
      </c>
      <c r="H11" s="13" t="s">
        <v>10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</row>
    <row r="12" spans="1:14" ht="75">
      <c r="A12" s="86"/>
      <c r="B12" s="87"/>
      <c r="C12" s="81"/>
      <c r="D12" s="81"/>
      <c r="E12" s="81"/>
      <c r="F12" s="81"/>
      <c r="G12" s="49" t="s">
        <v>202</v>
      </c>
      <c r="H12" s="13" t="s">
        <v>10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</row>
    <row r="13" spans="1:14" ht="45">
      <c r="A13" s="86"/>
      <c r="B13" s="87"/>
      <c r="C13" s="81"/>
      <c r="D13" s="81"/>
      <c r="E13" s="81"/>
      <c r="F13" s="81"/>
      <c r="G13" s="49" t="s">
        <v>203</v>
      </c>
      <c r="H13" s="13" t="s">
        <v>83</v>
      </c>
      <c r="I13" s="13">
        <v>0</v>
      </c>
      <c r="J13" s="13">
        <v>1</v>
      </c>
      <c r="K13" s="13">
        <v>2</v>
      </c>
      <c r="L13" s="13">
        <v>3</v>
      </c>
      <c r="M13" s="13">
        <v>4</v>
      </c>
      <c r="N13" s="13">
        <v>5</v>
      </c>
    </row>
    <row r="14" spans="1:14" ht="60">
      <c r="A14" s="86"/>
      <c r="B14" s="87"/>
      <c r="C14" s="81"/>
      <c r="D14" s="81"/>
      <c r="E14" s="81"/>
      <c r="F14" s="81"/>
      <c r="G14" s="49" t="s">
        <v>204</v>
      </c>
      <c r="H14" s="13" t="s">
        <v>83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0</v>
      </c>
    </row>
    <row r="15" spans="1:14" ht="15" customHeight="1">
      <c r="A15" s="80" t="s">
        <v>90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60">
      <c r="A16" s="86">
        <v>1</v>
      </c>
      <c r="B16" s="87" t="s">
        <v>89</v>
      </c>
      <c r="C16" s="81">
        <v>0</v>
      </c>
      <c r="D16" s="81">
        <v>0</v>
      </c>
      <c r="E16" s="82">
        <v>17737</v>
      </c>
      <c r="F16" s="85">
        <v>644340</v>
      </c>
      <c r="G16" s="49" t="s">
        <v>91</v>
      </c>
      <c r="H16" s="13" t="s">
        <v>10</v>
      </c>
      <c r="I16" s="13">
        <v>30</v>
      </c>
      <c r="J16" s="13">
        <v>30</v>
      </c>
      <c r="K16" s="13">
        <v>30</v>
      </c>
      <c r="L16" s="13">
        <v>30</v>
      </c>
      <c r="M16" s="13">
        <v>30</v>
      </c>
      <c r="N16" s="13">
        <v>30</v>
      </c>
    </row>
    <row r="17" spans="1:14" ht="60">
      <c r="A17" s="86"/>
      <c r="B17" s="87"/>
      <c r="C17" s="81"/>
      <c r="D17" s="81"/>
      <c r="E17" s="83"/>
      <c r="F17" s="85"/>
      <c r="G17" s="49" t="s">
        <v>205</v>
      </c>
      <c r="H17" s="13" t="s">
        <v>10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</row>
    <row r="18" spans="1:14" ht="30">
      <c r="A18" s="86"/>
      <c r="B18" s="87"/>
      <c r="C18" s="81"/>
      <c r="D18" s="81"/>
      <c r="E18" s="83"/>
      <c r="F18" s="85"/>
      <c r="G18" s="49" t="s">
        <v>207</v>
      </c>
      <c r="H18" s="13" t="s">
        <v>242</v>
      </c>
      <c r="I18" s="13">
        <v>0</v>
      </c>
      <c r="J18" s="13">
        <v>6</v>
      </c>
      <c r="K18" s="13">
        <v>5</v>
      </c>
      <c r="L18" s="13">
        <v>5</v>
      </c>
      <c r="M18" s="13">
        <v>5</v>
      </c>
      <c r="N18" s="13">
        <v>5</v>
      </c>
    </row>
    <row r="19" spans="1:14" ht="66" customHeight="1">
      <c r="A19" s="86"/>
      <c r="B19" s="87"/>
      <c r="C19" s="81"/>
      <c r="D19" s="81"/>
      <c r="E19" s="83"/>
      <c r="F19" s="85"/>
      <c r="G19" s="49" t="s">
        <v>206</v>
      </c>
      <c r="H19" s="13" t="s">
        <v>10</v>
      </c>
      <c r="I19" s="13">
        <v>0</v>
      </c>
      <c r="J19" s="13">
        <v>100</v>
      </c>
      <c r="K19" s="13">
        <v>100</v>
      </c>
      <c r="L19" s="13">
        <v>100</v>
      </c>
      <c r="M19" s="13">
        <v>100</v>
      </c>
      <c r="N19" s="13">
        <v>100</v>
      </c>
    </row>
    <row r="20" spans="1:14" ht="30">
      <c r="A20" s="86"/>
      <c r="B20" s="87"/>
      <c r="C20" s="81"/>
      <c r="D20" s="81"/>
      <c r="E20" s="83"/>
      <c r="F20" s="85"/>
      <c r="G20" s="49" t="s">
        <v>208</v>
      </c>
      <c r="H20" s="13" t="s">
        <v>83</v>
      </c>
      <c r="I20" s="13">
        <v>0</v>
      </c>
      <c r="J20" s="13">
        <v>1</v>
      </c>
      <c r="K20" s="13">
        <v>2</v>
      </c>
      <c r="L20" s="13">
        <v>1</v>
      </c>
      <c r="M20" s="13">
        <v>0</v>
      </c>
      <c r="N20" s="13">
        <v>0</v>
      </c>
    </row>
    <row r="21" spans="1:14" ht="60">
      <c r="A21" s="86"/>
      <c r="B21" s="87"/>
      <c r="C21" s="81"/>
      <c r="D21" s="81"/>
      <c r="E21" s="83"/>
      <c r="F21" s="85"/>
      <c r="G21" s="49" t="s">
        <v>209</v>
      </c>
      <c r="H21" s="13" t="s">
        <v>83</v>
      </c>
      <c r="I21" s="13">
        <v>0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</row>
    <row r="22" spans="1:14" ht="60">
      <c r="A22" s="86"/>
      <c r="B22" s="87"/>
      <c r="C22" s="81"/>
      <c r="D22" s="81"/>
      <c r="E22" s="83"/>
      <c r="F22" s="85"/>
      <c r="G22" s="49" t="s">
        <v>210</v>
      </c>
      <c r="H22" s="13" t="s">
        <v>10</v>
      </c>
      <c r="I22" s="13">
        <v>0</v>
      </c>
      <c r="J22" s="13">
        <v>100</v>
      </c>
      <c r="K22" s="13">
        <v>100</v>
      </c>
      <c r="L22" s="13">
        <v>100</v>
      </c>
      <c r="M22" s="13">
        <v>100</v>
      </c>
      <c r="N22" s="13">
        <v>100</v>
      </c>
    </row>
    <row r="23" spans="1:14" ht="30">
      <c r="A23" s="86"/>
      <c r="B23" s="87"/>
      <c r="C23" s="81"/>
      <c r="D23" s="81"/>
      <c r="E23" s="83"/>
      <c r="F23" s="85"/>
      <c r="G23" s="49" t="s">
        <v>211</v>
      </c>
      <c r="H23" s="13" t="s">
        <v>83</v>
      </c>
      <c r="I23" s="60" t="s">
        <v>85</v>
      </c>
      <c r="J23" s="60" t="s">
        <v>85</v>
      </c>
      <c r="K23" s="60" t="s">
        <v>85</v>
      </c>
      <c r="L23" s="60" t="s">
        <v>85</v>
      </c>
      <c r="M23" s="60" t="s">
        <v>85</v>
      </c>
      <c r="N23" s="60" t="s">
        <v>85</v>
      </c>
    </row>
    <row r="24" spans="1:14" ht="45">
      <c r="A24" s="86"/>
      <c r="B24" s="87"/>
      <c r="C24" s="81"/>
      <c r="D24" s="81"/>
      <c r="E24" s="83"/>
      <c r="F24" s="85"/>
      <c r="G24" s="49" t="s">
        <v>212</v>
      </c>
      <c r="H24" s="13" t="s">
        <v>240</v>
      </c>
      <c r="I24" s="13">
        <v>39.64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45">
      <c r="A25" s="86"/>
      <c r="B25" s="87"/>
      <c r="C25" s="81"/>
      <c r="D25" s="81"/>
      <c r="E25" s="83"/>
      <c r="F25" s="85"/>
      <c r="G25" s="49" t="s">
        <v>213</v>
      </c>
      <c r="H25" s="13" t="s">
        <v>241</v>
      </c>
      <c r="I25" s="13">
        <v>0.01</v>
      </c>
      <c r="J25" s="13">
        <v>0.01</v>
      </c>
      <c r="K25" s="13">
        <v>0.01</v>
      </c>
      <c r="L25" s="13">
        <v>0</v>
      </c>
      <c r="M25" s="13">
        <v>0</v>
      </c>
      <c r="N25" s="13">
        <v>0</v>
      </c>
    </row>
    <row r="26" spans="1:14" ht="60">
      <c r="A26" s="86"/>
      <c r="B26" s="87"/>
      <c r="C26" s="81"/>
      <c r="D26" s="81"/>
      <c r="E26" s="84"/>
      <c r="F26" s="85"/>
      <c r="G26" s="49" t="s">
        <v>92</v>
      </c>
      <c r="H26" s="13" t="s">
        <v>87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</row>
  </sheetData>
  <sheetProtection/>
  <mergeCells count="24">
    <mergeCell ref="J1:N1"/>
    <mergeCell ref="C5:F5"/>
    <mergeCell ref="G5:G6"/>
    <mergeCell ref="H5:H6"/>
    <mergeCell ref="I5:I6"/>
    <mergeCell ref="I2:N2"/>
    <mergeCell ref="A3:N3"/>
    <mergeCell ref="A5:A6"/>
    <mergeCell ref="B5:B6"/>
    <mergeCell ref="J5:N5"/>
    <mergeCell ref="A8:N8"/>
    <mergeCell ref="A16:A26"/>
    <mergeCell ref="B9:B14"/>
    <mergeCell ref="C9:C14"/>
    <mergeCell ref="B16:B26"/>
    <mergeCell ref="A9:A14"/>
    <mergeCell ref="A15:N15"/>
    <mergeCell ref="C16:C26"/>
    <mergeCell ref="E9:E14"/>
    <mergeCell ref="F9:F14"/>
    <mergeCell ref="D16:D26"/>
    <mergeCell ref="E16:E26"/>
    <mergeCell ref="F16:F26"/>
    <mergeCell ref="D9:D14"/>
  </mergeCells>
  <printOptions/>
  <pageMargins left="0.3543307086614173" right="0.3543307086614173" top="0.5905511811023622" bottom="0.5905511811023622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92" t="s">
        <v>198</v>
      </c>
      <c r="C1" s="92"/>
      <c r="D1" s="92"/>
      <c r="E1" s="92"/>
      <c r="F1" s="92"/>
    </row>
    <row r="2" spans="2:6" ht="15.75" customHeight="1">
      <c r="B2" s="93" t="s">
        <v>139</v>
      </c>
      <c r="C2" s="93"/>
      <c r="D2" s="93"/>
      <c r="E2" s="93"/>
      <c r="F2" s="93"/>
    </row>
    <row r="3" spans="1:6" ht="32.25" customHeight="1">
      <c r="A3" s="94" t="s">
        <v>150</v>
      </c>
      <c r="B3" s="94"/>
      <c r="C3" s="94"/>
      <c r="D3" s="94"/>
      <c r="E3" s="94"/>
      <c r="F3" s="94"/>
    </row>
    <row r="4" spans="1:6" ht="12.75">
      <c r="A4" s="15"/>
      <c r="B4" s="16"/>
      <c r="C4" s="15"/>
      <c r="D4" s="15"/>
      <c r="E4" s="15"/>
      <c r="F4" s="15"/>
    </row>
    <row r="5" spans="1:6" ht="25.5">
      <c r="A5" s="17" t="s">
        <v>36</v>
      </c>
      <c r="B5" s="18" t="s">
        <v>37</v>
      </c>
      <c r="C5" s="18" t="s">
        <v>28</v>
      </c>
      <c r="D5" s="17" t="s">
        <v>38</v>
      </c>
      <c r="E5" s="18" t="s">
        <v>39</v>
      </c>
      <c r="F5" s="18" t="s">
        <v>40</v>
      </c>
    </row>
    <row r="6" spans="1:6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3">
      <c r="A7" s="17">
        <v>1</v>
      </c>
      <c r="B7" s="19" t="s">
        <v>93</v>
      </c>
      <c r="C7" s="20" t="s">
        <v>10</v>
      </c>
      <c r="D7" s="21" t="s">
        <v>94</v>
      </c>
      <c r="E7" s="18" t="s">
        <v>95</v>
      </c>
      <c r="F7" s="18" t="s">
        <v>41</v>
      </c>
    </row>
    <row r="8" spans="1:6" ht="114.75">
      <c r="A8" s="17">
        <v>2</v>
      </c>
      <c r="B8" s="19" t="s">
        <v>239</v>
      </c>
      <c r="C8" s="20" t="s">
        <v>10</v>
      </c>
      <c r="D8" s="21" t="s">
        <v>96</v>
      </c>
      <c r="E8" s="18" t="s">
        <v>97</v>
      </c>
      <c r="F8" s="18" t="s">
        <v>41</v>
      </c>
    </row>
    <row r="9" spans="1:6" ht="102">
      <c r="A9" s="17">
        <v>3</v>
      </c>
      <c r="B9" s="19" t="s">
        <v>98</v>
      </c>
      <c r="C9" s="20" t="s">
        <v>242</v>
      </c>
      <c r="D9" s="21" t="s">
        <v>99</v>
      </c>
      <c r="E9" s="18" t="s">
        <v>100</v>
      </c>
      <c r="F9" s="18" t="s">
        <v>41</v>
      </c>
    </row>
    <row r="10" spans="1:6" ht="153">
      <c r="A10" s="17">
        <v>4</v>
      </c>
      <c r="B10" s="19" t="s">
        <v>101</v>
      </c>
      <c r="C10" s="20" t="s">
        <v>10</v>
      </c>
      <c r="D10" s="21" t="s">
        <v>102</v>
      </c>
      <c r="E10" s="18" t="s">
        <v>103</v>
      </c>
      <c r="F10" s="18" t="s">
        <v>41</v>
      </c>
    </row>
    <row r="11" spans="1:6" ht="165.75">
      <c r="A11" s="17">
        <v>5</v>
      </c>
      <c r="B11" s="19" t="s">
        <v>104</v>
      </c>
      <c r="C11" s="20" t="s">
        <v>10</v>
      </c>
      <c r="D11" s="21" t="s">
        <v>105</v>
      </c>
      <c r="E11" s="18" t="s">
        <v>106</v>
      </c>
      <c r="F11" s="18" t="s">
        <v>41</v>
      </c>
    </row>
    <row r="12" spans="1:6" ht="38.25">
      <c r="A12" s="17">
        <v>6</v>
      </c>
      <c r="B12" s="19" t="s">
        <v>107</v>
      </c>
      <c r="C12" s="20" t="s">
        <v>83</v>
      </c>
      <c r="D12" s="21" t="s">
        <v>108</v>
      </c>
      <c r="E12" s="18" t="s">
        <v>109</v>
      </c>
      <c r="F12" s="18" t="s">
        <v>41</v>
      </c>
    </row>
    <row r="13" spans="1:6" ht="51">
      <c r="A13" s="17">
        <v>7</v>
      </c>
      <c r="B13" s="19" t="s">
        <v>110</v>
      </c>
      <c r="C13" s="20" t="s">
        <v>83</v>
      </c>
      <c r="D13" s="21" t="s">
        <v>111</v>
      </c>
      <c r="E13" s="18" t="s">
        <v>112</v>
      </c>
      <c r="F13" s="18" t="s">
        <v>41</v>
      </c>
    </row>
    <row r="14" spans="1:6" ht="76.5">
      <c r="A14" s="17">
        <v>8</v>
      </c>
      <c r="B14" s="19" t="s">
        <v>113</v>
      </c>
      <c r="C14" s="20" t="s">
        <v>84</v>
      </c>
      <c r="D14" s="21" t="s">
        <v>114</v>
      </c>
      <c r="E14" s="18" t="s">
        <v>115</v>
      </c>
      <c r="F14" s="18" t="s">
        <v>41</v>
      </c>
    </row>
    <row r="15" spans="1:6" ht="76.5">
      <c r="A15" s="17">
        <v>9</v>
      </c>
      <c r="B15" s="19" t="s">
        <v>116</v>
      </c>
      <c r="C15" s="20" t="s">
        <v>117</v>
      </c>
      <c r="D15" s="21" t="s">
        <v>118</v>
      </c>
      <c r="E15" s="18" t="s">
        <v>115</v>
      </c>
      <c r="F15" s="18" t="s">
        <v>41</v>
      </c>
    </row>
    <row r="16" spans="1:6" ht="154.5" customHeight="1">
      <c r="A16" s="17">
        <v>10</v>
      </c>
      <c r="B16" s="19" t="s">
        <v>156</v>
      </c>
      <c r="C16" s="20" t="s">
        <v>87</v>
      </c>
      <c r="D16" s="19" t="s">
        <v>119</v>
      </c>
      <c r="E16" s="18" t="s">
        <v>120</v>
      </c>
      <c r="F16" s="18" t="s">
        <v>41</v>
      </c>
    </row>
    <row r="17" spans="1:6" ht="165.75">
      <c r="A17" s="17">
        <v>11</v>
      </c>
      <c r="B17" s="19" t="s">
        <v>157</v>
      </c>
      <c r="C17" s="20" t="s">
        <v>88</v>
      </c>
      <c r="D17" s="21" t="s">
        <v>158</v>
      </c>
      <c r="E17" s="18" t="s">
        <v>159</v>
      </c>
      <c r="F17" s="18" t="s">
        <v>41</v>
      </c>
    </row>
    <row r="18" spans="1:6" ht="140.25">
      <c r="A18" s="17">
        <v>12</v>
      </c>
      <c r="B18" s="19" t="s">
        <v>160</v>
      </c>
      <c r="C18" s="20" t="s">
        <v>10</v>
      </c>
      <c r="D18" s="21" t="s">
        <v>161</v>
      </c>
      <c r="E18" s="18" t="s">
        <v>162</v>
      </c>
      <c r="F18" s="18" t="s">
        <v>41</v>
      </c>
    </row>
    <row r="19" spans="1:6" ht="102">
      <c r="A19" s="17">
        <v>13</v>
      </c>
      <c r="B19" s="19" t="s">
        <v>163</v>
      </c>
      <c r="C19" s="20" t="s">
        <v>10</v>
      </c>
      <c r="D19" s="21" t="s">
        <v>164</v>
      </c>
      <c r="E19" s="18" t="s">
        <v>168</v>
      </c>
      <c r="F19" s="18" t="s">
        <v>41</v>
      </c>
    </row>
    <row r="20" spans="1:6" ht="114.75">
      <c r="A20" s="17">
        <v>14</v>
      </c>
      <c r="B20" s="19" t="s">
        <v>165</v>
      </c>
      <c r="C20" s="20" t="s">
        <v>10</v>
      </c>
      <c r="D20" s="21" t="s">
        <v>166</v>
      </c>
      <c r="E20" s="18" t="s">
        <v>167</v>
      </c>
      <c r="F20" s="18" t="s">
        <v>41</v>
      </c>
    </row>
    <row r="21" spans="1:6" ht="102">
      <c r="A21" s="17">
        <v>15</v>
      </c>
      <c r="B21" s="19" t="s">
        <v>169</v>
      </c>
      <c r="C21" s="20" t="s">
        <v>10</v>
      </c>
      <c r="D21" s="21" t="s">
        <v>170</v>
      </c>
      <c r="E21" s="18" t="s">
        <v>168</v>
      </c>
      <c r="F21" s="18" t="s">
        <v>41</v>
      </c>
    </row>
    <row r="22" spans="1:6" ht="76.5">
      <c r="A22" s="17">
        <v>16</v>
      </c>
      <c r="B22" s="19" t="s">
        <v>171</v>
      </c>
      <c r="C22" s="20" t="s">
        <v>83</v>
      </c>
      <c r="D22" s="21" t="s">
        <v>172</v>
      </c>
      <c r="E22" s="18" t="s">
        <v>112</v>
      </c>
      <c r="F22" s="18" t="s">
        <v>41</v>
      </c>
    </row>
    <row r="23" spans="1:6" ht="89.25">
      <c r="A23" s="17">
        <v>17</v>
      </c>
      <c r="B23" s="19" t="s">
        <v>173</v>
      </c>
      <c r="C23" s="20" t="s">
        <v>83</v>
      </c>
      <c r="D23" s="21" t="s">
        <v>174</v>
      </c>
      <c r="E23" s="18" t="s">
        <v>112</v>
      </c>
      <c r="F23" s="18" t="s">
        <v>41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F8" sqref="F8:F13"/>
    </sheetView>
  </sheetViews>
  <sheetFormatPr defaultColWidth="9.140625" defaultRowHeight="12.75"/>
  <cols>
    <col min="1" max="1" width="57.00390625" style="3" customWidth="1"/>
    <col min="2" max="2" width="49.140625" style="3" customWidth="1"/>
    <col min="3" max="3" width="32.140625" style="3" customWidth="1"/>
    <col min="4" max="4" width="17.7109375" style="3" customWidth="1"/>
    <col min="5" max="5" width="17.7109375" style="59" customWidth="1"/>
    <col min="6" max="6" width="39.421875" style="3" customWidth="1"/>
    <col min="7" max="16384" width="9.140625" style="3" customWidth="1"/>
  </cols>
  <sheetData>
    <row r="1" spans="1:6" ht="30" customHeight="1">
      <c r="A1" s="88" t="s">
        <v>230</v>
      </c>
      <c r="B1" s="88"/>
      <c r="C1" s="88"/>
      <c r="D1" s="88"/>
      <c r="E1" s="88"/>
      <c r="F1" s="88"/>
    </row>
    <row r="2" spans="1:6" ht="18" customHeight="1">
      <c r="A2" s="107" t="s">
        <v>143</v>
      </c>
      <c r="B2" s="107"/>
      <c r="C2" s="107"/>
      <c r="D2" s="107"/>
      <c r="E2" s="107"/>
      <c r="F2" s="107"/>
    </row>
    <row r="3" spans="1:6" s="7" customFormat="1" ht="36" customHeight="1">
      <c r="A3" s="91" t="s">
        <v>148</v>
      </c>
      <c r="B3" s="91"/>
      <c r="C3" s="91"/>
      <c r="D3" s="91"/>
      <c r="E3" s="91"/>
      <c r="F3" s="91"/>
    </row>
    <row r="4" spans="1:5" s="7" customFormat="1" ht="15.75">
      <c r="A4" s="5"/>
      <c r="B4" s="5"/>
      <c r="C4" s="6"/>
      <c r="D4" s="6"/>
      <c r="E4" s="50"/>
    </row>
    <row r="5" spans="1:6" ht="15" customHeight="1">
      <c r="A5" s="108" t="s">
        <v>29</v>
      </c>
      <c r="B5" s="108" t="s">
        <v>30</v>
      </c>
      <c r="C5" s="108" t="s">
        <v>31</v>
      </c>
      <c r="D5" s="109" t="s">
        <v>32</v>
      </c>
      <c r="E5" s="110"/>
      <c r="F5" s="108" t="s">
        <v>33</v>
      </c>
    </row>
    <row r="6" spans="1:6" ht="30" customHeight="1">
      <c r="A6" s="108"/>
      <c r="B6" s="108"/>
      <c r="C6" s="108"/>
      <c r="D6" s="111"/>
      <c r="E6" s="112"/>
      <c r="F6" s="108"/>
    </row>
    <row r="7" spans="1:6" ht="15">
      <c r="A7" s="14">
        <v>1</v>
      </c>
      <c r="B7" s="14">
        <v>2</v>
      </c>
      <c r="C7" s="14">
        <v>3</v>
      </c>
      <c r="D7" s="113">
        <v>4</v>
      </c>
      <c r="E7" s="114"/>
      <c r="F7" s="14">
        <v>5</v>
      </c>
    </row>
    <row r="8" spans="1:10" s="44" customFormat="1" ht="14.25">
      <c r="A8" s="103" t="s">
        <v>236</v>
      </c>
      <c r="B8" s="101" t="s">
        <v>223</v>
      </c>
      <c r="C8" s="98" t="s">
        <v>65</v>
      </c>
      <c r="D8" s="51" t="s">
        <v>224</v>
      </c>
      <c r="E8" s="52">
        <f>SUM(E9:E13)</f>
        <v>969605</v>
      </c>
      <c r="F8" s="98" t="s">
        <v>65</v>
      </c>
      <c r="G8" s="53"/>
      <c r="H8" s="53"/>
      <c r="I8" s="53"/>
      <c r="J8" s="53"/>
    </row>
    <row r="9" spans="1:10" s="44" customFormat="1" ht="15">
      <c r="A9" s="104"/>
      <c r="B9" s="102"/>
      <c r="C9" s="99"/>
      <c r="D9" s="54" t="s">
        <v>225</v>
      </c>
      <c r="E9" s="55">
        <f>SUM(E15,E21)</f>
        <v>184468</v>
      </c>
      <c r="F9" s="99"/>
      <c r="G9" s="53"/>
      <c r="H9" s="53"/>
      <c r="I9" s="53"/>
      <c r="J9" s="53"/>
    </row>
    <row r="10" spans="1:10" s="44" customFormat="1" ht="15">
      <c r="A10" s="104"/>
      <c r="B10" s="102"/>
      <c r="C10" s="99"/>
      <c r="D10" s="54" t="s">
        <v>226</v>
      </c>
      <c r="E10" s="55">
        <f>SUM(E16,E22)</f>
        <v>190237</v>
      </c>
      <c r="F10" s="99"/>
      <c r="G10" s="53"/>
      <c r="H10" s="53"/>
      <c r="I10" s="53"/>
      <c r="J10" s="53"/>
    </row>
    <row r="11" spans="1:10" s="44" customFormat="1" ht="15">
      <c r="A11" s="104"/>
      <c r="B11" s="102"/>
      <c r="C11" s="99"/>
      <c r="D11" s="54" t="s">
        <v>227</v>
      </c>
      <c r="E11" s="55">
        <f>SUM(E17,E23)</f>
        <v>198300</v>
      </c>
      <c r="F11" s="99"/>
      <c r="G11" s="53"/>
      <c r="H11" s="53"/>
      <c r="I11" s="53"/>
      <c r="J11" s="53"/>
    </row>
    <row r="12" spans="1:10" s="44" customFormat="1" ht="15">
      <c r="A12" s="104"/>
      <c r="B12" s="102"/>
      <c r="C12" s="99"/>
      <c r="D12" s="54" t="s">
        <v>228</v>
      </c>
      <c r="E12" s="55">
        <f>SUM(E18,E24)</f>
        <v>198300</v>
      </c>
      <c r="F12" s="99"/>
      <c r="G12" s="53"/>
      <c r="H12" s="53"/>
      <c r="I12" s="53"/>
      <c r="J12" s="53"/>
    </row>
    <row r="13" spans="1:10" s="44" customFormat="1" ht="15">
      <c r="A13" s="104"/>
      <c r="B13" s="102"/>
      <c r="C13" s="99"/>
      <c r="D13" s="56" t="s">
        <v>229</v>
      </c>
      <c r="E13" s="55">
        <f>SUM(E19,E25)</f>
        <v>198300</v>
      </c>
      <c r="F13" s="99"/>
      <c r="G13" s="53"/>
      <c r="H13" s="53"/>
      <c r="I13" s="53"/>
      <c r="J13" s="53"/>
    </row>
    <row r="14" spans="1:10" s="44" customFormat="1" ht="14.25">
      <c r="A14" s="104"/>
      <c r="B14" s="101" t="s">
        <v>35</v>
      </c>
      <c r="C14" s="98" t="s">
        <v>65</v>
      </c>
      <c r="D14" s="51" t="s">
        <v>224</v>
      </c>
      <c r="E14" s="57">
        <f>SUM(E15:E19)</f>
        <v>21184</v>
      </c>
      <c r="F14" s="98" t="s">
        <v>65</v>
      </c>
      <c r="G14" s="53"/>
      <c r="H14" s="53"/>
      <c r="I14" s="53"/>
      <c r="J14" s="53"/>
    </row>
    <row r="15" spans="1:10" s="44" customFormat="1" ht="15">
      <c r="A15" s="104"/>
      <c r="B15" s="102"/>
      <c r="C15" s="99"/>
      <c r="D15" s="54" t="s">
        <v>225</v>
      </c>
      <c r="E15" s="55">
        <f>SUM(E33,E117)</f>
        <v>9984</v>
      </c>
      <c r="F15" s="99"/>
      <c r="G15" s="53"/>
      <c r="H15" s="53"/>
      <c r="I15" s="53"/>
      <c r="J15" s="53"/>
    </row>
    <row r="16" spans="1:10" s="44" customFormat="1" ht="15">
      <c r="A16" s="104"/>
      <c r="B16" s="102"/>
      <c r="C16" s="99"/>
      <c r="D16" s="54" t="s">
        <v>226</v>
      </c>
      <c r="E16" s="55">
        <f>SUM(E34,E118)</f>
        <v>2800</v>
      </c>
      <c r="F16" s="99"/>
      <c r="G16" s="53"/>
      <c r="H16" s="53"/>
      <c r="I16" s="53"/>
      <c r="J16" s="53"/>
    </row>
    <row r="17" spans="1:10" s="44" customFormat="1" ht="15">
      <c r="A17" s="104"/>
      <c r="B17" s="102"/>
      <c r="C17" s="99"/>
      <c r="D17" s="54" t="s">
        <v>227</v>
      </c>
      <c r="E17" s="55">
        <f>SUM(E35,E119)</f>
        <v>2800</v>
      </c>
      <c r="F17" s="99"/>
      <c r="G17" s="53"/>
      <c r="H17" s="53"/>
      <c r="I17" s="53"/>
      <c r="J17" s="53"/>
    </row>
    <row r="18" spans="1:10" s="44" customFormat="1" ht="15">
      <c r="A18" s="104"/>
      <c r="B18" s="102"/>
      <c r="C18" s="99"/>
      <c r="D18" s="54" t="s">
        <v>228</v>
      </c>
      <c r="E18" s="55">
        <f>SUM(E36,E120)</f>
        <v>2800</v>
      </c>
      <c r="F18" s="99"/>
      <c r="G18" s="53"/>
      <c r="H18" s="53"/>
      <c r="I18" s="53"/>
      <c r="J18" s="53"/>
    </row>
    <row r="19" spans="1:10" s="44" customFormat="1" ht="15">
      <c r="A19" s="104"/>
      <c r="B19" s="102"/>
      <c r="C19" s="99"/>
      <c r="D19" s="56" t="s">
        <v>229</v>
      </c>
      <c r="E19" s="55">
        <f>SUM(E37,E121)</f>
        <v>2800</v>
      </c>
      <c r="F19" s="99"/>
      <c r="G19" s="53"/>
      <c r="H19" s="53"/>
      <c r="I19" s="53"/>
      <c r="J19" s="53"/>
    </row>
    <row r="20" spans="1:10" s="44" customFormat="1" ht="14.25">
      <c r="A20" s="104"/>
      <c r="B20" s="101" t="s">
        <v>8</v>
      </c>
      <c r="C20" s="98" t="s">
        <v>65</v>
      </c>
      <c r="D20" s="51" t="s">
        <v>224</v>
      </c>
      <c r="E20" s="57">
        <f>SUM(E21:E25)</f>
        <v>948421</v>
      </c>
      <c r="F20" s="98" t="s">
        <v>65</v>
      </c>
      <c r="G20" s="53"/>
      <c r="H20" s="53"/>
      <c r="I20" s="53"/>
      <c r="J20" s="53"/>
    </row>
    <row r="21" spans="1:10" s="44" customFormat="1" ht="15">
      <c r="A21" s="104"/>
      <c r="B21" s="102"/>
      <c r="C21" s="99"/>
      <c r="D21" s="54" t="s">
        <v>225</v>
      </c>
      <c r="E21" s="55">
        <f>SUM(E39,E123)</f>
        <v>174484</v>
      </c>
      <c r="F21" s="99"/>
      <c r="G21" s="53"/>
      <c r="H21" s="53"/>
      <c r="I21" s="53"/>
      <c r="J21" s="53"/>
    </row>
    <row r="22" spans="1:10" s="44" customFormat="1" ht="15">
      <c r="A22" s="104"/>
      <c r="B22" s="102"/>
      <c r="C22" s="99"/>
      <c r="D22" s="54" t="s">
        <v>226</v>
      </c>
      <c r="E22" s="55">
        <f>SUM(E40,E124)</f>
        <v>187437</v>
      </c>
      <c r="F22" s="99"/>
      <c r="G22" s="53"/>
      <c r="H22" s="53"/>
      <c r="I22" s="53"/>
      <c r="J22" s="53"/>
    </row>
    <row r="23" spans="1:10" s="44" customFormat="1" ht="15">
      <c r="A23" s="104"/>
      <c r="B23" s="102"/>
      <c r="C23" s="99"/>
      <c r="D23" s="54" t="s">
        <v>227</v>
      </c>
      <c r="E23" s="55">
        <f>SUM(E41,E125)</f>
        <v>195500</v>
      </c>
      <c r="F23" s="99"/>
      <c r="G23" s="53"/>
      <c r="H23" s="53"/>
      <c r="I23" s="53"/>
      <c r="J23" s="53"/>
    </row>
    <row r="24" spans="1:10" s="44" customFormat="1" ht="15">
      <c r="A24" s="104"/>
      <c r="B24" s="102"/>
      <c r="C24" s="99"/>
      <c r="D24" s="54" t="s">
        <v>228</v>
      </c>
      <c r="E24" s="55">
        <f>SUM(E42,E126)</f>
        <v>195500</v>
      </c>
      <c r="F24" s="99"/>
      <c r="G24" s="53"/>
      <c r="H24" s="53"/>
      <c r="I24" s="53"/>
      <c r="J24" s="53"/>
    </row>
    <row r="25" spans="1:10" s="44" customFormat="1" ht="15">
      <c r="A25" s="104"/>
      <c r="B25" s="102"/>
      <c r="C25" s="99"/>
      <c r="D25" s="56" t="s">
        <v>229</v>
      </c>
      <c r="E25" s="55">
        <f>SUM(E43,E127)</f>
        <v>195500</v>
      </c>
      <c r="F25" s="99"/>
      <c r="G25" s="53"/>
      <c r="H25" s="53"/>
      <c r="I25" s="53"/>
      <c r="J25" s="53"/>
    </row>
    <row r="26" spans="1:10" s="44" customFormat="1" ht="14.25">
      <c r="A26" s="103" t="s">
        <v>235</v>
      </c>
      <c r="B26" s="101" t="s">
        <v>223</v>
      </c>
      <c r="C26" s="98" t="s">
        <v>65</v>
      </c>
      <c r="D26" s="51" t="s">
        <v>224</v>
      </c>
      <c r="E26" s="52">
        <f>SUM(E27:E31)</f>
        <v>706868</v>
      </c>
      <c r="F26" s="98" t="s">
        <v>65</v>
      </c>
      <c r="G26" s="53"/>
      <c r="H26" s="53"/>
      <c r="I26" s="53"/>
      <c r="J26" s="53"/>
    </row>
    <row r="27" spans="1:10" s="44" customFormat="1" ht="15">
      <c r="A27" s="104"/>
      <c r="B27" s="102"/>
      <c r="C27" s="99"/>
      <c r="D27" s="54" t="s">
        <v>225</v>
      </c>
      <c r="E27" s="55">
        <f>SUM(E33,E39)</f>
        <v>130931</v>
      </c>
      <c r="F27" s="99"/>
      <c r="G27" s="53"/>
      <c r="H27" s="53"/>
      <c r="I27" s="53"/>
      <c r="J27" s="53"/>
    </row>
    <row r="28" spans="1:10" s="44" customFormat="1" ht="15">
      <c r="A28" s="104"/>
      <c r="B28" s="102"/>
      <c r="C28" s="99"/>
      <c r="D28" s="54" t="s">
        <v>226</v>
      </c>
      <c r="E28" s="55">
        <f>SUM(E34,E40)</f>
        <v>139437</v>
      </c>
      <c r="F28" s="99"/>
      <c r="G28" s="53"/>
      <c r="H28" s="53"/>
      <c r="I28" s="53"/>
      <c r="J28" s="53"/>
    </row>
    <row r="29" spans="1:10" s="44" customFormat="1" ht="15">
      <c r="A29" s="104"/>
      <c r="B29" s="102"/>
      <c r="C29" s="99"/>
      <c r="D29" s="54" t="s">
        <v>227</v>
      </c>
      <c r="E29" s="55">
        <f>SUM(E35,E41)</f>
        <v>145500</v>
      </c>
      <c r="F29" s="99"/>
      <c r="G29" s="53"/>
      <c r="H29" s="53"/>
      <c r="I29" s="53"/>
      <c r="J29" s="53"/>
    </row>
    <row r="30" spans="1:10" s="44" customFormat="1" ht="15">
      <c r="A30" s="104"/>
      <c r="B30" s="102"/>
      <c r="C30" s="99"/>
      <c r="D30" s="54" t="s">
        <v>228</v>
      </c>
      <c r="E30" s="55">
        <f>SUM(E36,E42)</f>
        <v>145500</v>
      </c>
      <c r="F30" s="99"/>
      <c r="G30" s="53"/>
      <c r="H30" s="53"/>
      <c r="I30" s="53"/>
      <c r="J30" s="53"/>
    </row>
    <row r="31" spans="1:10" s="44" customFormat="1" ht="15">
      <c r="A31" s="104"/>
      <c r="B31" s="102"/>
      <c r="C31" s="99"/>
      <c r="D31" s="56" t="s">
        <v>229</v>
      </c>
      <c r="E31" s="55">
        <f>SUM(E37,E43)</f>
        <v>145500</v>
      </c>
      <c r="F31" s="99"/>
      <c r="G31" s="53"/>
      <c r="H31" s="53"/>
      <c r="I31" s="53"/>
      <c r="J31" s="53"/>
    </row>
    <row r="32" spans="1:10" s="44" customFormat="1" ht="14.25">
      <c r="A32" s="104"/>
      <c r="B32" s="101" t="s">
        <v>35</v>
      </c>
      <c r="C32" s="98" t="s">
        <v>65</v>
      </c>
      <c r="D32" s="51" t="s">
        <v>224</v>
      </c>
      <c r="E32" s="57">
        <f>SUM(E33:E37)</f>
        <v>3447</v>
      </c>
      <c r="F32" s="98" t="s">
        <v>65</v>
      </c>
      <c r="G32" s="53"/>
      <c r="H32" s="53"/>
      <c r="I32" s="53"/>
      <c r="J32" s="53"/>
    </row>
    <row r="33" spans="1:10" s="44" customFormat="1" ht="15">
      <c r="A33" s="104"/>
      <c r="B33" s="102"/>
      <c r="C33" s="99"/>
      <c r="D33" s="54" t="s">
        <v>225</v>
      </c>
      <c r="E33" s="55">
        <f>SUM(E51)</f>
        <v>3447</v>
      </c>
      <c r="F33" s="99"/>
      <c r="G33" s="53"/>
      <c r="H33" s="53"/>
      <c r="I33" s="53"/>
      <c r="J33" s="53"/>
    </row>
    <row r="34" spans="1:10" s="44" customFormat="1" ht="15">
      <c r="A34" s="104"/>
      <c r="B34" s="102"/>
      <c r="C34" s="99"/>
      <c r="D34" s="54" t="s">
        <v>226</v>
      </c>
      <c r="E34" s="55">
        <f>SUM(E52)</f>
        <v>0</v>
      </c>
      <c r="F34" s="99"/>
      <c r="G34" s="53"/>
      <c r="H34" s="53"/>
      <c r="I34" s="53"/>
      <c r="J34" s="53"/>
    </row>
    <row r="35" spans="1:10" s="44" customFormat="1" ht="15">
      <c r="A35" s="104"/>
      <c r="B35" s="102"/>
      <c r="C35" s="99"/>
      <c r="D35" s="54" t="s">
        <v>227</v>
      </c>
      <c r="E35" s="55">
        <f>SUM(E53)</f>
        <v>0</v>
      </c>
      <c r="F35" s="99"/>
      <c r="G35" s="53"/>
      <c r="H35" s="53"/>
      <c r="I35" s="53"/>
      <c r="J35" s="53"/>
    </row>
    <row r="36" spans="1:10" s="44" customFormat="1" ht="15">
      <c r="A36" s="104"/>
      <c r="B36" s="102"/>
      <c r="C36" s="99"/>
      <c r="D36" s="54" t="s">
        <v>228</v>
      </c>
      <c r="E36" s="55">
        <f>SUM(E54)</f>
        <v>0</v>
      </c>
      <c r="F36" s="99"/>
      <c r="G36" s="53"/>
      <c r="H36" s="53"/>
      <c r="I36" s="53"/>
      <c r="J36" s="53"/>
    </row>
    <row r="37" spans="1:10" s="44" customFormat="1" ht="15">
      <c r="A37" s="104"/>
      <c r="B37" s="102"/>
      <c r="C37" s="99"/>
      <c r="D37" s="56" t="s">
        <v>229</v>
      </c>
      <c r="E37" s="55">
        <f>SUM(E55)</f>
        <v>0</v>
      </c>
      <c r="F37" s="99"/>
      <c r="G37" s="53"/>
      <c r="H37" s="53"/>
      <c r="I37" s="53"/>
      <c r="J37" s="53"/>
    </row>
    <row r="38" spans="1:10" s="44" customFormat="1" ht="14.25">
      <c r="A38" s="104"/>
      <c r="B38" s="101" t="s">
        <v>8</v>
      </c>
      <c r="C38" s="98" t="s">
        <v>65</v>
      </c>
      <c r="D38" s="51" t="s">
        <v>224</v>
      </c>
      <c r="E38" s="57">
        <f>SUM(E39:E43)</f>
        <v>703421</v>
      </c>
      <c r="F38" s="98" t="s">
        <v>65</v>
      </c>
      <c r="G38" s="53"/>
      <c r="H38" s="53"/>
      <c r="I38" s="53"/>
      <c r="J38" s="53"/>
    </row>
    <row r="39" spans="1:10" s="44" customFormat="1" ht="15">
      <c r="A39" s="104"/>
      <c r="B39" s="102"/>
      <c r="C39" s="99"/>
      <c r="D39" s="54" t="s">
        <v>225</v>
      </c>
      <c r="E39" s="55">
        <f>SUM(E57,E69,E81,E93,E105)</f>
        <v>127484</v>
      </c>
      <c r="F39" s="99"/>
      <c r="G39" s="53"/>
      <c r="H39" s="53"/>
      <c r="I39" s="53"/>
      <c r="J39" s="53"/>
    </row>
    <row r="40" spans="1:10" s="44" customFormat="1" ht="15">
      <c r="A40" s="104"/>
      <c r="B40" s="102"/>
      <c r="C40" s="99"/>
      <c r="D40" s="54" t="s">
        <v>226</v>
      </c>
      <c r="E40" s="55">
        <f>SUM(E58,E70,E82,E94,E106)</f>
        <v>139437</v>
      </c>
      <c r="F40" s="99"/>
      <c r="G40" s="53"/>
      <c r="H40" s="53"/>
      <c r="I40" s="53"/>
      <c r="J40" s="53"/>
    </row>
    <row r="41" spans="1:10" s="44" customFormat="1" ht="15">
      <c r="A41" s="104"/>
      <c r="B41" s="102"/>
      <c r="C41" s="99"/>
      <c r="D41" s="54" t="s">
        <v>227</v>
      </c>
      <c r="E41" s="55">
        <f>SUM(E59,E71,E83,E95,E107)</f>
        <v>145500</v>
      </c>
      <c r="F41" s="99"/>
      <c r="G41" s="53"/>
      <c r="H41" s="53"/>
      <c r="I41" s="53"/>
      <c r="J41" s="53"/>
    </row>
    <row r="42" spans="1:10" s="44" customFormat="1" ht="15">
      <c r="A42" s="104"/>
      <c r="B42" s="102"/>
      <c r="C42" s="99"/>
      <c r="D42" s="54" t="s">
        <v>228</v>
      </c>
      <c r="E42" s="55">
        <f>SUM(E60,E72,E84,E96,E108)</f>
        <v>145500</v>
      </c>
      <c r="F42" s="99"/>
      <c r="G42" s="53"/>
      <c r="H42" s="53"/>
      <c r="I42" s="53"/>
      <c r="J42" s="53"/>
    </row>
    <row r="43" spans="1:10" s="44" customFormat="1" ht="15">
      <c r="A43" s="104"/>
      <c r="B43" s="102"/>
      <c r="C43" s="99"/>
      <c r="D43" s="56" t="s">
        <v>229</v>
      </c>
      <c r="E43" s="58">
        <f>SUM(E61,E73,E85,E97,E109)</f>
        <v>145500</v>
      </c>
      <c r="F43" s="99"/>
      <c r="G43" s="53"/>
      <c r="H43" s="53"/>
      <c r="I43" s="53"/>
      <c r="J43" s="53"/>
    </row>
    <row r="44" spans="1:10" s="44" customFormat="1" ht="14.25">
      <c r="A44" s="103" t="s">
        <v>217</v>
      </c>
      <c r="B44" s="101" t="s">
        <v>223</v>
      </c>
      <c r="C44" s="98" t="s">
        <v>65</v>
      </c>
      <c r="D44" s="51" t="s">
        <v>224</v>
      </c>
      <c r="E44" s="52">
        <f>SUM(E45:E49)</f>
        <v>231928</v>
      </c>
      <c r="F44" s="98" t="s">
        <v>65</v>
      </c>
      <c r="G44" s="53"/>
      <c r="H44" s="53"/>
      <c r="I44" s="53"/>
      <c r="J44" s="53"/>
    </row>
    <row r="45" spans="1:10" s="44" customFormat="1" ht="15">
      <c r="A45" s="104"/>
      <c r="B45" s="102"/>
      <c r="C45" s="99"/>
      <c r="D45" s="54" t="s">
        <v>225</v>
      </c>
      <c r="E45" s="55">
        <f>SUM(E51,E57)</f>
        <v>42647</v>
      </c>
      <c r="F45" s="99"/>
      <c r="G45" s="53"/>
      <c r="H45" s="53"/>
      <c r="I45" s="53"/>
      <c r="J45" s="53"/>
    </row>
    <row r="46" spans="1:10" s="44" customFormat="1" ht="15">
      <c r="A46" s="104"/>
      <c r="B46" s="102"/>
      <c r="C46" s="99"/>
      <c r="D46" s="54" t="s">
        <v>226</v>
      </c>
      <c r="E46" s="55">
        <f>SUM(E52,E58)</f>
        <v>45281</v>
      </c>
      <c r="F46" s="99"/>
      <c r="G46" s="53"/>
      <c r="H46" s="53"/>
      <c r="I46" s="53"/>
      <c r="J46" s="53"/>
    </row>
    <row r="47" spans="1:10" s="44" customFormat="1" ht="15">
      <c r="A47" s="104"/>
      <c r="B47" s="102"/>
      <c r="C47" s="99"/>
      <c r="D47" s="54" t="s">
        <v>227</v>
      </c>
      <c r="E47" s="55">
        <f>SUM(E53,E59)</f>
        <v>48000</v>
      </c>
      <c r="F47" s="99"/>
      <c r="G47" s="53"/>
      <c r="H47" s="53"/>
      <c r="I47" s="53"/>
      <c r="J47" s="53"/>
    </row>
    <row r="48" spans="1:10" s="44" customFormat="1" ht="15">
      <c r="A48" s="104"/>
      <c r="B48" s="102"/>
      <c r="C48" s="99"/>
      <c r="D48" s="54" t="s">
        <v>228</v>
      </c>
      <c r="E48" s="55">
        <f>SUM(E54,E60)</f>
        <v>48000</v>
      </c>
      <c r="F48" s="99"/>
      <c r="G48" s="53"/>
      <c r="H48" s="53"/>
      <c r="I48" s="53"/>
      <c r="J48" s="53"/>
    </row>
    <row r="49" spans="1:10" s="44" customFormat="1" ht="15">
      <c r="A49" s="104"/>
      <c r="B49" s="102"/>
      <c r="C49" s="99"/>
      <c r="D49" s="56" t="s">
        <v>229</v>
      </c>
      <c r="E49" s="55">
        <f>SUM(E55,E61)</f>
        <v>48000</v>
      </c>
      <c r="F49" s="99"/>
      <c r="G49" s="53"/>
      <c r="H49" s="53"/>
      <c r="I49" s="53"/>
      <c r="J49" s="53"/>
    </row>
    <row r="50" spans="1:10" s="44" customFormat="1" ht="14.25">
      <c r="A50" s="104"/>
      <c r="B50" s="101" t="s">
        <v>35</v>
      </c>
      <c r="C50" s="95" t="s">
        <v>195</v>
      </c>
      <c r="D50" s="51" t="s">
        <v>224</v>
      </c>
      <c r="E50" s="57">
        <f>SUM(E51:E55)</f>
        <v>3447</v>
      </c>
      <c r="F50" s="98" t="s">
        <v>65</v>
      </c>
      <c r="G50" s="53"/>
      <c r="H50" s="53"/>
      <c r="I50" s="53"/>
      <c r="J50" s="53"/>
    </row>
    <row r="51" spans="1:10" s="44" customFormat="1" ht="15">
      <c r="A51" s="104"/>
      <c r="B51" s="102"/>
      <c r="C51" s="96"/>
      <c r="D51" s="54" t="s">
        <v>225</v>
      </c>
      <c r="E51" s="55">
        <v>3447</v>
      </c>
      <c r="F51" s="99"/>
      <c r="G51" s="53"/>
      <c r="H51" s="53"/>
      <c r="I51" s="53"/>
      <c r="J51" s="53"/>
    </row>
    <row r="52" spans="1:10" s="44" customFormat="1" ht="15">
      <c r="A52" s="104"/>
      <c r="B52" s="102"/>
      <c r="C52" s="96"/>
      <c r="D52" s="54" t="s">
        <v>226</v>
      </c>
      <c r="E52" s="55">
        <v>0</v>
      </c>
      <c r="F52" s="99"/>
      <c r="G52" s="53"/>
      <c r="H52" s="53"/>
      <c r="I52" s="53"/>
      <c r="J52" s="53"/>
    </row>
    <row r="53" spans="1:10" s="44" customFormat="1" ht="15">
      <c r="A53" s="104"/>
      <c r="B53" s="102"/>
      <c r="C53" s="96"/>
      <c r="D53" s="54" t="s">
        <v>227</v>
      </c>
      <c r="E53" s="55">
        <v>0</v>
      </c>
      <c r="F53" s="99"/>
      <c r="G53" s="53"/>
      <c r="H53" s="53"/>
      <c r="I53" s="53"/>
      <c r="J53" s="53"/>
    </row>
    <row r="54" spans="1:10" s="44" customFormat="1" ht="15">
      <c r="A54" s="104"/>
      <c r="B54" s="102"/>
      <c r="C54" s="96"/>
      <c r="D54" s="54" t="s">
        <v>228</v>
      </c>
      <c r="E54" s="55">
        <v>0</v>
      </c>
      <c r="F54" s="99"/>
      <c r="G54" s="53"/>
      <c r="H54" s="53"/>
      <c r="I54" s="53"/>
      <c r="J54" s="53"/>
    </row>
    <row r="55" spans="1:10" s="44" customFormat="1" ht="15">
      <c r="A55" s="104"/>
      <c r="B55" s="102"/>
      <c r="C55" s="97"/>
      <c r="D55" s="56" t="s">
        <v>229</v>
      </c>
      <c r="E55" s="58">
        <v>0</v>
      </c>
      <c r="F55" s="99"/>
      <c r="G55" s="53"/>
      <c r="H55" s="53"/>
      <c r="I55" s="53"/>
      <c r="J55" s="53"/>
    </row>
    <row r="56" spans="1:10" s="44" customFormat="1" ht="14.25">
      <c r="A56" s="104"/>
      <c r="B56" s="101" t="s">
        <v>8</v>
      </c>
      <c r="C56" s="95" t="s">
        <v>195</v>
      </c>
      <c r="D56" s="51" t="s">
        <v>224</v>
      </c>
      <c r="E56" s="57">
        <f>SUM(E57:E61)</f>
        <v>228481</v>
      </c>
      <c r="F56" s="98" t="s">
        <v>65</v>
      </c>
      <c r="G56" s="53"/>
      <c r="H56" s="53"/>
      <c r="I56" s="53"/>
      <c r="J56" s="53"/>
    </row>
    <row r="57" spans="1:10" s="44" customFormat="1" ht="15">
      <c r="A57" s="104"/>
      <c r="B57" s="102"/>
      <c r="C57" s="96"/>
      <c r="D57" s="54" t="s">
        <v>225</v>
      </c>
      <c r="E57" s="55">
        <v>39200</v>
      </c>
      <c r="F57" s="99"/>
      <c r="G57" s="53"/>
      <c r="H57" s="53"/>
      <c r="I57" s="53"/>
      <c r="J57" s="53"/>
    </row>
    <row r="58" spans="1:10" s="44" customFormat="1" ht="15">
      <c r="A58" s="104"/>
      <c r="B58" s="102"/>
      <c r="C58" s="96"/>
      <c r="D58" s="54" t="s">
        <v>226</v>
      </c>
      <c r="E58" s="55">
        <v>45281</v>
      </c>
      <c r="F58" s="99"/>
      <c r="G58" s="53"/>
      <c r="H58" s="53"/>
      <c r="I58" s="53"/>
      <c r="J58" s="53"/>
    </row>
    <row r="59" spans="1:10" s="44" customFormat="1" ht="15">
      <c r="A59" s="104"/>
      <c r="B59" s="102"/>
      <c r="C59" s="96"/>
      <c r="D59" s="54" t="s">
        <v>227</v>
      </c>
      <c r="E59" s="55">
        <v>48000</v>
      </c>
      <c r="F59" s="99"/>
      <c r="G59" s="53"/>
      <c r="H59" s="53"/>
      <c r="I59" s="53"/>
      <c r="J59" s="53"/>
    </row>
    <row r="60" spans="1:10" s="44" customFormat="1" ht="15">
      <c r="A60" s="104"/>
      <c r="B60" s="102"/>
      <c r="C60" s="96"/>
      <c r="D60" s="54" t="s">
        <v>228</v>
      </c>
      <c r="E60" s="55">
        <v>48000</v>
      </c>
      <c r="F60" s="99"/>
      <c r="G60" s="53"/>
      <c r="H60" s="53"/>
      <c r="I60" s="53"/>
      <c r="J60" s="53"/>
    </row>
    <row r="61" spans="1:10" s="44" customFormat="1" ht="15">
      <c r="A61" s="104"/>
      <c r="B61" s="102"/>
      <c r="C61" s="97"/>
      <c r="D61" s="56" t="s">
        <v>229</v>
      </c>
      <c r="E61" s="58">
        <v>48000</v>
      </c>
      <c r="F61" s="99"/>
      <c r="G61" s="53"/>
      <c r="H61" s="53"/>
      <c r="I61" s="53"/>
      <c r="J61" s="53"/>
    </row>
    <row r="62" spans="1:10" s="44" customFormat="1" ht="14.25">
      <c r="A62" s="103" t="s">
        <v>187</v>
      </c>
      <c r="B62" s="101" t="s">
        <v>223</v>
      </c>
      <c r="C62" s="98" t="s">
        <v>65</v>
      </c>
      <c r="D62" s="51" t="s">
        <v>224</v>
      </c>
      <c r="E62" s="52">
        <f>SUM(E63:E67)</f>
        <v>75600</v>
      </c>
      <c r="F62" s="98" t="s">
        <v>65</v>
      </c>
      <c r="G62" s="53"/>
      <c r="H62" s="53"/>
      <c r="I62" s="53"/>
      <c r="J62" s="53"/>
    </row>
    <row r="63" spans="1:10" s="44" customFormat="1" ht="15">
      <c r="A63" s="104"/>
      <c r="B63" s="102"/>
      <c r="C63" s="99"/>
      <c r="D63" s="54" t="s">
        <v>225</v>
      </c>
      <c r="E63" s="55">
        <f>E69</f>
        <v>14100</v>
      </c>
      <c r="F63" s="99"/>
      <c r="G63" s="53"/>
      <c r="H63" s="53"/>
      <c r="I63" s="53"/>
      <c r="J63" s="53"/>
    </row>
    <row r="64" spans="1:10" s="44" customFormat="1" ht="15">
      <c r="A64" s="104"/>
      <c r="B64" s="102"/>
      <c r="C64" s="99"/>
      <c r="D64" s="54" t="s">
        <v>226</v>
      </c>
      <c r="E64" s="55">
        <f>E70</f>
        <v>15000</v>
      </c>
      <c r="F64" s="99"/>
      <c r="G64" s="53"/>
      <c r="H64" s="53"/>
      <c r="I64" s="53"/>
      <c r="J64" s="53"/>
    </row>
    <row r="65" spans="1:10" s="44" customFormat="1" ht="15">
      <c r="A65" s="104"/>
      <c r="B65" s="102"/>
      <c r="C65" s="99"/>
      <c r="D65" s="54" t="s">
        <v>227</v>
      </c>
      <c r="E65" s="55">
        <f>E71</f>
        <v>15500</v>
      </c>
      <c r="F65" s="99"/>
      <c r="G65" s="53"/>
      <c r="H65" s="53"/>
      <c r="I65" s="53"/>
      <c r="J65" s="53"/>
    </row>
    <row r="66" spans="1:10" s="44" customFormat="1" ht="15">
      <c r="A66" s="104"/>
      <c r="B66" s="102"/>
      <c r="C66" s="99"/>
      <c r="D66" s="54" t="s">
        <v>228</v>
      </c>
      <c r="E66" s="55">
        <f>E72</f>
        <v>15500</v>
      </c>
      <c r="F66" s="99"/>
      <c r="G66" s="53"/>
      <c r="H66" s="53"/>
      <c r="I66" s="53"/>
      <c r="J66" s="53"/>
    </row>
    <row r="67" spans="1:10" s="44" customFormat="1" ht="15">
      <c r="A67" s="104"/>
      <c r="B67" s="102"/>
      <c r="C67" s="99"/>
      <c r="D67" s="56" t="s">
        <v>229</v>
      </c>
      <c r="E67" s="55">
        <f>E73</f>
        <v>15500</v>
      </c>
      <c r="F67" s="99"/>
      <c r="G67" s="53"/>
      <c r="H67" s="53"/>
      <c r="I67" s="53"/>
      <c r="J67" s="53"/>
    </row>
    <row r="68" spans="1:10" s="44" customFormat="1" ht="14.25">
      <c r="A68" s="104"/>
      <c r="B68" s="101" t="s">
        <v>8</v>
      </c>
      <c r="C68" s="95" t="s">
        <v>195</v>
      </c>
      <c r="D68" s="51" t="s">
        <v>224</v>
      </c>
      <c r="E68" s="57">
        <f>SUM(E69:E73)</f>
        <v>75600</v>
      </c>
      <c r="F68" s="98" t="s">
        <v>65</v>
      </c>
      <c r="G68" s="53"/>
      <c r="H68" s="53"/>
      <c r="I68" s="53"/>
      <c r="J68" s="53"/>
    </row>
    <row r="69" spans="1:10" s="44" customFormat="1" ht="15">
      <c r="A69" s="104"/>
      <c r="B69" s="102"/>
      <c r="C69" s="96"/>
      <c r="D69" s="54" t="s">
        <v>225</v>
      </c>
      <c r="E69" s="55">
        <v>14100</v>
      </c>
      <c r="F69" s="99"/>
      <c r="G69" s="53"/>
      <c r="H69" s="53"/>
      <c r="I69" s="53"/>
      <c r="J69" s="53"/>
    </row>
    <row r="70" spans="1:10" s="44" customFormat="1" ht="15">
      <c r="A70" s="104"/>
      <c r="B70" s="102"/>
      <c r="C70" s="96"/>
      <c r="D70" s="54" t="s">
        <v>226</v>
      </c>
      <c r="E70" s="55">
        <v>15000</v>
      </c>
      <c r="F70" s="99"/>
      <c r="G70" s="53"/>
      <c r="H70" s="53"/>
      <c r="I70" s="53"/>
      <c r="J70" s="53"/>
    </row>
    <row r="71" spans="1:10" s="44" customFormat="1" ht="15">
      <c r="A71" s="104"/>
      <c r="B71" s="102"/>
      <c r="C71" s="96"/>
      <c r="D71" s="54" t="s">
        <v>227</v>
      </c>
      <c r="E71" s="55">
        <v>15500</v>
      </c>
      <c r="F71" s="99"/>
      <c r="G71" s="53"/>
      <c r="H71" s="53"/>
      <c r="I71" s="53"/>
      <c r="J71" s="53"/>
    </row>
    <row r="72" spans="1:10" s="44" customFormat="1" ht="15">
      <c r="A72" s="104"/>
      <c r="B72" s="102"/>
      <c r="C72" s="96"/>
      <c r="D72" s="54" t="s">
        <v>228</v>
      </c>
      <c r="E72" s="55">
        <v>15500</v>
      </c>
      <c r="F72" s="99"/>
      <c r="G72" s="53"/>
      <c r="H72" s="53"/>
      <c r="I72" s="53"/>
      <c r="J72" s="53"/>
    </row>
    <row r="73" spans="1:10" s="44" customFormat="1" ht="15">
      <c r="A73" s="104"/>
      <c r="B73" s="102"/>
      <c r="C73" s="97"/>
      <c r="D73" s="56" t="s">
        <v>229</v>
      </c>
      <c r="E73" s="58">
        <v>15500</v>
      </c>
      <c r="F73" s="99"/>
      <c r="G73" s="53"/>
      <c r="H73" s="53"/>
      <c r="I73" s="53"/>
      <c r="J73" s="53"/>
    </row>
    <row r="74" spans="1:10" s="44" customFormat="1" ht="14.25">
      <c r="A74" s="103" t="s">
        <v>188</v>
      </c>
      <c r="B74" s="101" t="s">
        <v>223</v>
      </c>
      <c r="C74" s="98" t="s">
        <v>65</v>
      </c>
      <c r="D74" s="51" t="s">
        <v>224</v>
      </c>
      <c r="E74" s="52">
        <f>SUM(E75:E79)</f>
        <v>220481</v>
      </c>
      <c r="F74" s="98" t="s">
        <v>65</v>
      </c>
      <c r="G74" s="53"/>
      <c r="H74" s="53"/>
      <c r="I74" s="53"/>
      <c r="J74" s="53"/>
    </row>
    <row r="75" spans="1:10" s="44" customFormat="1" ht="15">
      <c r="A75" s="104"/>
      <c r="B75" s="102"/>
      <c r="C75" s="99"/>
      <c r="D75" s="54" t="s">
        <v>225</v>
      </c>
      <c r="E75" s="55">
        <f>E81</f>
        <v>41881</v>
      </c>
      <c r="F75" s="99"/>
      <c r="G75" s="53"/>
      <c r="H75" s="53"/>
      <c r="I75" s="53"/>
      <c r="J75" s="53"/>
    </row>
    <row r="76" spans="1:10" s="44" customFormat="1" ht="15">
      <c r="A76" s="104"/>
      <c r="B76" s="102"/>
      <c r="C76" s="99"/>
      <c r="D76" s="54" t="s">
        <v>226</v>
      </c>
      <c r="E76" s="55">
        <f>E82</f>
        <v>43600</v>
      </c>
      <c r="F76" s="99"/>
      <c r="G76" s="53"/>
      <c r="H76" s="53"/>
      <c r="I76" s="53"/>
      <c r="J76" s="53"/>
    </row>
    <row r="77" spans="1:10" s="44" customFormat="1" ht="15">
      <c r="A77" s="104"/>
      <c r="B77" s="102"/>
      <c r="C77" s="99"/>
      <c r="D77" s="54" t="s">
        <v>227</v>
      </c>
      <c r="E77" s="55">
        <f>E83</f>
        <v>45000</v>
      </c>
      <c r="F77" s="99"/>
      <c r="G77" s="53"/>
      <c r="H77" s="53"/>
      <c r="I77" s="53"/>
      <c r="J77" s="53"/>
    </row>
    <row r="78" spans="1:10" s="44" customFormat="1" ht="15">
      <c r="A78" s="104"/>
      <c r="B78" s="102"/>
      <c r="C78" s="99"/>
      <c r="D78" s="54" t="s">
        <v>228</v>
      </c>
      <c r="E78" s="55">
        <f>E84</f>
        <v>45000</v>
      </c>
      <c r="F78" s="99"/>
      <c r="G78" s="53"/>
      <c r="H78" s="53"/>
      <c r="I78" s="53"/>
      <c r="J78" s="53"/>
    </row>
    <row r="79" spans="1:10" s="44" customFormat="1" ht="15">
      <c r="A79" s="104"/>
      <c r="B79" s="102"/>
      <c r="C79" s="99"/>
      <c r="D79" s="56" t="s">
        <v>229</v>
      </c>
      <c r="E79" s="55">
        <f>E85</f>
        <v>45000</v>
      </c>
      <c r="F79" s="99"/>
      <c r="G79" s="53"/>
      <c r="H79" s="53"/>
      <c r="I79" s="53"/>
      <c r="J79" s="53"/>
    </row>
    <row r="80" spans="1:10" s="44" customFormat="1" ht="14.25">
      <c r="A80" s="104"/>
      <c r="B80" s="101" t="s">
        <v>8</v>
      </c>
      <c r="C80" s="95" t="s">
        <v>194</v>
      </c>
      <c r="D80" s="51" t="s">
        <v>224</v>
      </c>
      <c r="E80" s="57">
        <f>SUM(E81:E85)</f>
        <v>220481</v>
      </c>
      <c r="F80" s="98" t="s">
        <v>65</v>
      </c>
      <c r="G80" s="53"/>
      <c r="H80" s="53"/>
      <c r="I80" s="53"/>
      <c r="J80" s="53"/>
    </row>
    <row r="81" spans="1:10" s="44" customFormat="1" ht="15">
      <c r="A81" s="104"/>
      <c r="B81" s="102"/>
      <c r="C81" s="96"/>
      <c r="D81" s="54" t="s">
        <v>225</v>
      </c>
      <c r="E81" s="55">
        <v>41881</v>
      </c>
      <c r="F81" s="99"/>
      <c r="G81" s="53"/>
      <c r="H81" s="53"/>
      <c r="I81" s="53"/>
      <c r="J81" s="53"/>
    </row>
    <row r="82" spans="1:10" s="44" customFormat="1" ht="15">
      <c r="A82" s="104"/>
      <c r="B82" s="102"/>
      <c r="C82" s="96"/>
      <c r="D82" s="54" t="s">
        <v>226</v>
      </c>
      <c r="E82" s="55">
        <v>43600</v>
      </c>
      <c r="F82" s="99"/>
      <c r="G82" s="53"/>
      <c r="H82" s="53"/>
      <c r="I82" s="53"/>
      <c r="J82" s="53"/>
    </row>
    <row r="83" spans="1:10" s="44" customFormat="1" ht="15">
      <c r="A83" s="104"/>
      <c r="B83" s="102"/>
      <c r="C83" s="96"/>
      <c r="D83" s="54" t="s">
        <v>227</v>
      </c>
      <c r="E83" s="55">
        <v>45000</v>
      </c>
      <c r="F83" s="99"/>
      <c r="G83" s="53"/>
      <c r="H83" s="53"/>
      <c r="I83" s="53"/>
      <c r="J83" s="53"/>
    </row>
    <row r="84" spans="1:10" s="44" customFormat="1" ht="15">
      <c r="A84" s="104"/>
      <c r="B84" s="102"/>
      <c r="C84" s="96"/>
      <c r="D84" s="54" t="s">
        <v>228</v>
      </c>
      <c r="E84" s="55">
        <v>45000</v>
      </c>
      <c r="F84" s="99"/>
      <c r="G84" s="53"/>
      <c r="H84" s="53"/>
      <c r="I84" s="53"/>
      <c r="J84" s="53"/>
    </row>
    <row r="85" spans="1:10" s="44" customFormat="1" ht="15">
      <c r="A85" s="104"/>
      <c r="B85" s="102"/>
      <c r="C85" s="96"/>
      <c r="D85" s="56" t="s">
        <v>229</v>
      </c>
      <c r="E85" s="58">
        <v>45000</v>
      </c>
      <c r="F85" s="99"/>
      <c r="G85" s="53"/>
      <c r="H85" s="53"/>
      <c r="I85" s="53"/>
      <c r="J85" s="53"/>
    </row>
    <row r="86" spans="1:10" s="44" customFormat="1" ht="14.25">
      <c r="A86" s="103" t="s">
        <v>189</v>
      </c>
      <c r="B86" s="101" t="s">
        <v>223</v>
      </c>
      <c r="C86" s="98" t="s">
        <v>65</v>
      </c>
      <c r="D86" s="51" t="s">
        <v>224</v>
      </c>
      <c r="E86" s="52">
        <f>SUM(E87:E91)</f>
        <v>77000</v>
      </c>
      <c r="F86" s="98" t="s">
        <v>65</v>
      </c>
      <c r="G86" s="53"/>
      <c r="H86" s="53"/>
      <c r="I86" s="53"/>
      <c r="J86" s="53"/>
    </row>
    <row r="87" spans="1:10" s="44" customFormat="1" ht="15">
      <c r="A87" s="104"/>
      <c r="B87" s="102"/>
      <c r="C87" s="99"/>
      <c r="D87" s="54" t="s">
        <v>225</v>
      </c>
      <c r="E87" s="55">
        <f>E93</f>
        <v>14000</v>
      </c>
      <c r="F87" s="99"/>
      <c r="G87" s="53"/>
      <c r="H87" s="53"/>
      <c r="I87" s="53"/>
      <c r="J87" s="53"/>
    </row>
    <row r="88" spans="1:10" s="44" customFormat="1" ht="15">
      <c r="A88" s="104"/>
      <c r="B88" s="102"/>
      <c r="C88" s="99"/>
      <c r="D88" s="54" t="s">
        <v>226</v>
      </c>
      <c r="E88" s="55">
        <f>E94</f>
        <v>15000</v>
      </c>
      <c r="F88" s="99"/>
      <c r="G88" s="53"/>
      <c r="H88" s="53"/>
      <c r="I88" s="53"/>
      <c r="J88" s="53"/>
    </row>
    <row r="89" spans="1:10" s="44" customFormat="1" ht="15">
      <c r="A89" s="104"/>
      <c r="B89" s="102"/>
      <c r="C89" s="99"/>
      <c r="D89" s="54" t="s">
        <v>227</v>
      </c>
      <c r="E89" s="55">
        <f>E95</f>
        <v>16000</v>
      </c>
      <c r="F89" s="99"/>
      <c r="G89" s="53"/>
      <c r="H89" s="53"/>
      <c r="I89" s="53"/>
      <c r="J89" s="53"/>
    </row>
    <row r="90" spans="1:10" s="44" customFormat="1" ht="15">
      <c r="A90" s="104"/>
      <c r="B90" s="102"/>
      <c r="C90" s="99"/>
      <c r="D90" s="54" t="s">
        <v>228</v>
      </c>
      <c r="E90" s="55">
        <f>E96</f>
        <v>16000</v>
      </c>
      <c r="F90" s="99"/>
      <c r="G90" s="53"/>
      <c r="H90" s="53"/>
      <c r="I90" s="53"/>
      <c r="J90" s="53"/>
    </row>
    <row r="91" spans="1:10" s="44" customFormat="1" ht="15">
      <c r="A91" s="104"/>
      <c r="B91" s="102"/>
      <c r="C91" s="99"/>
      <c r="D91" s="56" t="s">
        <v>229</v>
      </c>
      <c r="E91" s="55">
        <f>E97</f>
        <v>16000</v>
      </c>
      <c r="F91" s="99"/>
      <c r="G91" s="53"/>
      <c r="H91" s="53"/>
      <c r="I91" s="53"/>
      <c r="J91" s="53"/>
    </row>
    <row r="92" spans="1:10" s="44" customFormat="1" ht="14.25">
      <c r="A92" s="104"/>
      <c r="B92" s="101" t="s">
        <v>8</v>
      </c>
      <c r="C92" s="95" t="s">
        <v>194</v>
      </c>
      <c r="D92" s="51" t="s">
        <v>224</v>
      </c>
      <c r="E92" s="57">
        <f>SUM(E93:E97)</f>
        <v>77000</v>
      </c>
      <c r="F92" s="98" t="s">
        <v>65</v>
      </c>
      <c r="G92" s="53"/>
      <c r="H92" s="53"/>
      <c r="I92" s="53"/>
      <c r="J92" s="53"/>
    </row>
    <row r="93" spans="1:10" s="44" customFormat="1" ht="15">
      <c r="A93" s="104"/>
      <c r="B93" s="102"/>
      <c r="C93" s="96"/>
      <c r="D93" s="54" t="s">
        <v>225</v>
      </c>
      <c r="E93" s="55">
        <v>14000</v>
      </c>
      <c r="F93" s="99"/>
      <c r="G93" s="53"/>
      <c r="H93" s="53"/>
      <c r="I93" s="53"/>
      <c r="J93" s="53"/>
    </row>
    <row r="94" spans="1:10" s="44" customFormat="1" ht="15">
      <c r="A94" s="104"/>
      <c r="B94" s="102"/>
      <c r="C94" s="96"/>
      <c r="D94" s="54" t="s">
        <v>226</v>
      </c>
      <c r="E94" s="55">
        <v>15000</v>
      </c>
      <c r="F94" s="99"/>
      <c r="G94" s="53"/>
      <c r="H94" s="53"/>
      <c r="I94" s="53"/>
      <c r="J94" s="53"/>
    </row>
    <row r="95" spans="1:10" s="44" customFormat="1" ht="15">
      <c r="A95" s="104"/>
      <c r="B95" s="102"/>
      <c r="C95" s="96"/>
      <c r="D95" s="54" t="s">
        <v>227</v>
      </c>
      <c r="E95" s="55">
        <v>16000</v>
      </c>
      <c r="F95" s="99"/>
      <c r="G95" s="53"/>
      <c r="H95" s="53"/>
      <c r="I95" s="53"/>
      <c r="J95" s="53"/>
    </row>
    <row r="96" spans="1:10" s="44" customFormat="1" ht="15">
      <c r="A96" s="104"/>
      <c r="B96" s="102"/>
      <c r="C96" s="96"/>
      <c r="D96" s="54" t="s">
        <v>228</v>
      </c>
      <c r="E96" s="55">
        <v>16000</v>
      </c>
      <c r="F96" s="99"/>
      <c r="G96" s="53"/>
      <c r="H96" s="53"/>
      <c r="I96" s="53"/>
      <c r="J96" s="53"/>
    </row>
    <row r="97" spans="1:10" s="44" customFormat="1" ht="15">
      <c r="A97" s="104"/>
      <c r="B97" s="102"/>
      <c r="C97" s="96"/>
      <c r="D97" s="56" t="s">
        <v>229</v>
      </c>
      <c r="E97" s="58">
        <v>16000</v>
      </c>
      <c r="F97" s="99"/>
      <c r="G97" s="53"/>
      <c r="H97" s="53"/>
      <c r="I97" s="53"/>
      <c r="J97" s="53"/>
    </row>
    <row r="98" spans="1:10" s="44" customFormat="1" ht="14.25">
      <c r="A98" s="103" t="s">
        <v>190</v>
      </c>
      <c r="B98" s="101" t="s">
        <v>223</v>
      </c>
      <c r="C98" s="98" t="s">
        <v>65</v>
      </c>
      <c r="D98" s="51" t="s">
        <v>224</v>
      </c>
      <c r="E98" s="52">
        <f>SUM(E99:E103)</f>
        <v>101859</v>
      </c>
      <c r="F98" s="98" t="s">
        <v>65</v>
      </c>
      <c r="G98" s="53"/>
      <c r="H98" s="53"/>
      <c r="I98" s="53"/>
      <c r="J98" s="53"/>
    </row>
    <row r="99" spans="1:10" s="44" customFormat="1" ht="15">
      <c r="A99" s="104"/>
      <c r="B99" s="102"/>
      <c r="C99" s="99"/>
      <c r="D99" s="54" t="s">
        <v>225</v>
      </c>
      <c r="E99" s="55">
        <f>E105</f>
        <v>18303</v>
      </c>
      <c r="F99" s="99"/>
      <c r="G99" s="53"/>
      <c r="H99" s="53"/>
      <c r="I99" s="53"/>
      <c r="J99" s="53"/>
    </row>
    <row r="100" spans="1:10" s="44" customFormat="1" ht="15">
      <c r="A100" s="104"/>
      <c r="B100" s="102"/>
      <c r="C100" s="99"/>
      <c r="D100" s="54" t="s">
        <v>226</v>
      </c>
      <c r="E100" s="55">
        <f>E106</f>
        <v>20556</v>
      </c>
      <c r="F100" s="99"/>
      <c r="G100" s="53"/>
      <c r="H100" s="53"/>
      <c r="I100" s="53"/>
      <c r="J100" s="53"/>
    </row>
    <row r="101" spans="1:10" s="44" customFormat="1" ht="15">
      <c r="A101" s="104"/>
      <c r="B101" s="102"/>
      <c r="C101" s="99"/>
      <c r="D101" s="54" t="s">
        <v>227</v>
      </c>
      <c r="E101" s="55">
        <f>E107</f>
        <v>21000</v>
      </c>
      <c r="F101" s="99"/>
      <c r="G101" s="53"/>
      <c r="H101" s="53"/>
      <c r="I101" s="53"/>
      <c r="J101" s="53"/>
    </row>
    <row r="102" spans="1:10" s="44" customFormat="1" ht="15">
      <c r="A102" s="104"/>
      <c r="B102" s="102"/>
      <c r="C102" s="99"/>
      <c r="D102" s="54" t="s">
        <v>228</v>
      </c>
      <c r="E102" s="55">
        <f>E108</f>
        <v>21000</v>
      </c>
      <c r="F102" s="99"/>
      <c r="G102" s="53"/>
      <c r="H102" s="53"/>
      <c r="I102" s="53"/>
      <c r="J102" s="53"/>
    </row>
    <row r="103" spans="1:10" s="44" customFormat="1" ht="15">
      <c r="A103" s="104"/>
      <c r="B103" s="102"/>
      <c r="C103" s="99"/>
      <c r="D103" s="56" t="s">
        <v>229</v>
      </c>
      <c r="E103" s="55">
        <f>E109</f>
        <v>21000</v>
      </c>
      <c r="F103" s="99"/>
      <c r="G103" s="53"/>
      <c r="H103" s="53"/>
      <c r="I103" s="53"/>
      <c r="J103" s="53"/>
    </row>
    <row r="104" spans="1:10" s="44" customFormat="1" ht="14.25">
      <c r="A104" s="104"/>
      <c r="B104" s="101" t="s">
        <v>8</v>
      </c>
      <c r="C104" s="95" t="s">
        <v>194</v>
      </c>
      <c r="D104" s="51" t="s">
        <v>224</v>
      </c>
      <c r="E104" s="57">
        <f>SUM(E105:E109)</f>
        <v>101859</v>
      </c>
      <c r="F104" s="98" t="s">
        <v>65</v>
      </c>
      <c r="G104" s="53"/>
      <c r="H104" s="53"/>
      <c r="I104" s="53"/>
      <c r="J104" s="53"/>
    </row>
    <row r="105" spans="1:10" s="44" customFormat="1" ht="15">
      <c r="A105" s="104"/>
      <c r="B105" s="102"/>
      <c r="C105" s="96"/>
      <c r="D105" s="54" t="s">
        <v>225</v>
      </c>
      <c r="E105" s="55">
        <v>18303</v>
      </c>
      <c r="F105" s="99"/>
      <c r="G105" s="53"/>
      <c r="H105" s="53"/>
      <c r="I105" s="53"/>
      <c r="J105" s="53"/>
    </row>
    <row r="106" spans="1:10" s="44" customFormat="1" ht="15">
      <c r="A106" s="104"/>
      <c r="B106" s="102"/>
      <c r="C106" s="96"/>
      <c r="D106" s="54" t="s">
        <v>226</v>
      </c>
      <c r="E106" s="55">
        <v>20556</v>
      </c>
      <c r="F106" s="99"/>
      <c r="G106" s="53"/>
      <c r="H106" s="53"/>
      <c r="I106" s="53"/>
      <c r="J106" s="53"/>
    </row>
    <row r="107" spans="1:10" s="44" customFormat="1" ht="15">
      <c r="A107" s="104"/>
      <c r="B107" s="102"/>
      <c r="C107" s="96"/>
      <c r="D107" s="54" t="s">
        <v>227</v>
      </c>
      <c r="E107" s="55">
        <v>21000</v>
      </c>
      <c r="F107" s="99"/>
      <c r="G107" s="53"/>
      <c r="H107" s="53"/>
      <c r="I107" s="53"/>
      <c r="J107" s="53"/>
    </row>
    <row r="108" spans="1:10" s="44" customFormat="1" ht="15">
      <c r="A108" s="104"/>
      <c r="B108" s="102"/>
      <c r="C108" s="96"/>
      <c r="D108" s="54" t="s">
        <v>228</v>
      </c>
      <c r="E108" s="55">
        <v>21000</v>
      </c>
      <c r="F108" s="99"/>
      <c r="G108" s="53"/>
      <c r="H108" s="53"/>
      <c r="I108" s="53"/>
      <c r="J108" s="53"/>
    </row>
    <row r="109" spans="1:10" s="44" customFormat="1" ht="15">
      <c r="A109" s="104"/>
      <c r="B109" s="102"/>
      <c r="C109" s="96"/>
      <c r="D109" s="56" t="s">
        <v>229</v>
      </c>
      <c r="E109" s="58">
        <v>21000</v>
      </c>
      <c r="F109" s="99"/>
      <c r="G109" s="53"/>
      <c r="H109" s="53"/>
      <c r="I109" s="53"/>
      <c r="J109" s="53"/>
    </row>
    <row r="110" spans="1:10" s="44" customFormat="1" ht="14.25">
      <c r="A110" s="103" t="s">
        <v>237</v>
      </c>
      <c r="B110" s="101" t="s">
        <v>223</v>
      </c>
      <c r="C110" s="98" t="s">
        <v>65</v>
      </c>
      <c r="D110" s="51" t="s">
        <v>224</v>
      </c>
      <c r="E110" s="52">
        <f>SUM(E111:E115)</f>
        <v>262737</v>
      </c>
      <c r="F110" s="98" t="s">
        <v>65</v>
      </c>
      <c r="G110" s="53"/>
      <c r="H110" s="53"/>
      <c r="I110" s="53"/>
      <c r="J110" s="53"/>
    </row>
    <row r="111" spans="1:10" s="44" customFormat="1" ht="15">
      <c r="A111" s="104"/>
      <c r="B111" s="102"/>
      <c r="C111" s="99"/>
      <c r="D111" s="54" t="s">
        <v>225</v>
      </c>
      <c r="E111" s="55">
        <f>SUM(E117,E123)</f>
        <v>53537</v>
      </c>
      <c r="F111" s="99"/>
      <c r="G111" s="53"/>
      <c r="H111" s="53"/>
      <c r="I111" s="53"/>
      <c r="J111" s="53"/>
    </row>
    <row r="112" spans="1:10" s="44" customFormat="1" ht="15">
      <c r="A112" s="104"/>
      <c r="B112" s="102"/>
      <c r="C112" s="99"/>
      <c r="D112" s="54" t="s">
        <v>226</v>
      </c>
      <c r="E112" s="55">
        <f>SUM(E118,E124)</f>
        <v>50800</v>
      </c>
      <c r="F112" s="99"/>
      <c r="G112" s="53"/>
      <c r="H112" s="53"/>
      <c r="I112" s="53"/>
      <c r="J112" s="53"/>
    </row>
    <row r="113" spans="1:10" s="44" customFormat="1" ht="15">
      <c r="A113" s="104"/>
      <c r="B113" s="102"/>
      <c r="C113" s="99"/>
      <c r="D113" s="54" t="s">
        <v>227</v>
      </c>
      <c r="E113" s="55">
        <f>SUM(E119,E125)</f>
        <v>52800</v>
      </c>
      <c r="F113" s="99"/>
      <c r="G113" s="53"/>
      <c r="H113" s="53"/>
      <c r="I113" s="53"/>
      <c r="J113" s="53"/>
    </row>
    <row r="114" spans="1:10" s="44" customFormat="1" ht="15">
      <c r="A114" s="104"/>
      <c r="B114" s="102"/>
      <c r="C114" s="99"/>
      <c r="D114" s="54" t="s">
        <v>228</v>
      </c>
      <c r="E114" s="55">
        <f>SUM(E120,E126)</f>
        <v>52800</v>
      </c>
      <c r="F114" s="99"/>
      <c r="G114" s="53"/>
      <c r="H114" s="53"/>
      <c r="I114" s="53"/>
      <c r="J114" s="53"/>
    </row>
    <row r="115" spans="1:10" s="44" customFormat="1" ht="15">
      <c r="A115" s="104"/>
      <c r="B115" s="102"/>
      <c r="C115" s="99"/>
      <c r="D115" s="56" t="s">
        <v>229</v>
      </c>
      <c r="E115" s="55">
        <f>SUM(E121,E127)</f>
        <v>52800</v>
      </c>
      <c r="F115" s="99"/>
      <c r="G115" s="53"/>
      <c r="H115" s="53"/>
      <c r="I115" s="53"/>
      <c r="J115" s="53"/>
    </row>
    <row r="116" spans="1:10" s="44" customFormat="1" ht="14.25" customHeight="1">
      <c r="A116" s="104"/>
      <c r="B116" s="101" t="s">
        <v>35</v>
      </c>
      <c r="C116" s="98" t="s">
        <v>65</v>
      </c>
      <c r="D116" s="51" t="s">
        <v>224</v>
      </c>
      <c r="E116" s="57">
        <f>SUM(E117:E121)</f>
        <v>17737</v>
      </c>
      <c r="F116" s="98" t="s">
        <v>65</v>
      </c>
      <c r="G116" s="53"/>
      <c r="H116" s="53"/>
      <c r="I116" s="53"/>
      <c r="J116" s="53"/>
    </row>
    <row r="117" spans="1:10" s="44" customFormat="1" ht="15">
      <c r="A117" s="104"/>
      <c r="B117" s="102"/>
      <c r="C117" s="99"/>
      <c r="D117" s="54" t="s">
        <v>225</v>
      </c>
      <c r="E117" s="55">
        <f>SUM(E147,E159,E171)</f>
        <v>6537</v>
      </c>
      <c r="F117" s="99"/>
      <c r="G117" s="53"/>
      <c r="H117" s="53"/>
      <c r="I117" s="53"/>
      <c r="J117" s="53"/>
    </row>
    <row r="118" spans="1:10" s="44" customFormat="1" ht="15">
      <c r="A118" s="104"/>
      <c r="B118" s="102"/>
      <c r="C118" s="99"/>
      <c r="D118" s="54" t="s">
        <v>226</v>
      </c>
      <c r="E118" s="55">
        <f>SUM(E148,E160,E172)</f>
        <v>2800</v>
      </c>
      <c r="F118" s="99"/>
      <c r="G118" s="53"/>
      <c r="H118" s="53"/>
      <c r="I118" s="53"/>
      <c r="J118" s="53"/>
    </row>
    <row r="119" spans="1:10" s="44" customFormat="1" ht="15">
      <c r="A119" s="104"/>
      <c r="B119" s="102"/>
      <c r="C119" s="99"/>
      <c r="D119" s="54" t="s">
        <v>227</v>
      </c>
      <c r="E119" s="55">
        <f>SUM(E149,E161,E173)</f>
        <v>2800</v>
      </c>
      <c r="F119" s="99"/>
      <c r="G119" s="53"/>
      <c r="H119" s="53"/>
      <c r="I119" s="53"/>
      <c r="J119" s="53"/>
    </row>
    <row r="120" spans="1:10" s="44" customFormat="1" ht="15">
      <c r="A120" s="104"/>
      <c r="B120" s="102"/>
      <c r="C120" s="99"/>
      <c r="D120" s="54" t="s">
        <v>228</v>
      </c>
      <c r="E120" s="55">
        <f>SUM(E150,E162,E174)</f>
        <v>2800</v>
      </c>
      <c r="F120" s="99"/>
      <c r="G120" s="53"/>
      <c r="H120" s="53"/>
      <c r="I120" s="53"/>
      <c r="J120" s="53"/>
    </row>
    <row r="121" spans="1:10" s="44" customFormat="1" ht="15">
      <c r="A121" s="104"/>
      <c r="B121" s="102"/>
      <c r="C121" s="99"/>
      <c r="D121" s="56" t="s">
        <v>229</v>
      </c>
      <c r="E121" s="55">
        <f>SUM(E151,E163,E175)</f>
        <v>2800</v>
      </c>
      <c r="F121" s="99"/>
      <c r="G121" s="53"/>
      <c r="H121" s="53"/>
      <c r="I121" s="53"/>
      <c r="J121" s="53"/>
    </row>
    <row r="122" spans="1:10" s="44" customFormat="1" ht="14.25" customHeight="1">
      <c r="A122" s="104"/>
      <c r="B122" s="101" t="s">
        <v>8</v>
      </c>
      <c r="C122" s="98" t="s">
        <v>65</v>
      </c>
      <c r="D122" s="51" t="s">
        <v>224</v>
      </c>
      <c r="E122" s="57">
        <f>SUM(E123:E127)</f>
        <v>245000</v>
      </c>
      <c r="F122" s="98" t="s">
        <v>65</v>
      </c>
      <c r="G122" s="53"/>
      <c r="H122" s="53"/>
      <c r="I122" s="53"/>
      <c r="J122" s="53"/>
    </row>
    <row r="123" spans="1:10" s="44" customFormat="1" ht="15">
      <c r="A123" s="104"/>
      <c r="B123" s="102"/>
      <c r="C123" s="99"/>
      <c r="D123" s="54" t="s">
        <v>225</v>
      </c>
      <c r="E123" s="55">
        <f>SUM(E135)</f>
        <v>47000</v>
      </c>
      <c r="F123" s="99"/>
      <c r="G123" s="53"/>
      <c r="H123" s="53"/>
      <c r="I123" s="53"/>
      <c r="J123" s="53"/>
    </row>
    <row r="124" spans="1:10" s="44" customFormat="1" ht="15">
      <c r="A124" s="104"/>
      <c r="B124" s="102"/>
      <c r="C124" s="99"/>
      <c r="D124" s="54" t="s">
        <v>226</v>
      </c>
      <c r="E124" s="55">
        <f>SUM(E136)</f>
        <v>48000</v>
      </c>
      <c r="F124" s="99"/>
      <c r="G124" s="53"/>
      <c r="H124" s="53"/>
      <c r="I124" s="53"/>
      <c r="J124" s="53"/>
    </row>
    <row r="125" spans="1:10" s="44" customFormat="1" ht="15">
      <c r="A125" s="104"/>
      <c r="B125" s="102"/>
      <c r="C125" s="99"/>
      <c r="D125" s="54" t="s">
        <v>227</v>
      </c>
      <c r="E125" s="55">
        <f>SUM(E137)</f>
        <v>50000</v>
      </c>
      <c r="F125" s="99"/>
      <c r="G125" s="53"/>
      <c r="H125" s="53"/>
      <c r="I125" s="53"/>
      <c r="J125" s="53"/>
    </row>
    <row r="126" spans="1:10" s="44" customFormat="1" ht="15">
      <c r="A126" s="104"/>
      <c r="B126" s="102"/>
      <c r="C126" s="99"/>
      <c r="D126" s="54" t="s">
        <v>228</v>
      </c>
      <c r="E126" s="55">
        <f>SUM(E138)</f>
        <v>50000</v>
      </c>
      <c r="F126" s="99"/>
      <c r="G126" s="53"/>
      <c r="H126" s="53"/>
      <c r="I126" s="53"/>
      <c r="J126" s="53"/>
    </row>
    <row r="127" spans="1:10" s="44" customFormat="1" ht="15">
      <c r="A127" s="105"/>
      <c r="B127" s="102"/>
      <c r="C127" s="99"/>
      <c r="D127" s="56" t="s">
        <v>229</v>
      </c>
      <c r="E127" s="58">
        <f>SUM(E139)</f>
        <v>50000</v>
      </c>
      <c r="F127" s="99"/>
      <c r="G127" s="53"/>
      <c r="H127" s="53"/>
      <c r="I127" s="53"/>
      <c r="J127" s="53"/>
    </row>
    <row r="128" spans="1:10" s="44" customFormat="1" ht="14.25">
      <c r="A128" s="103" t="s">
        <v>191</v>
      </c>
      <c r="B128" s="101" t="s">
        <v>223</v>
      </c>
      <c r="C128" s="98" t="s">
        <v>65</v>
      </c>
      <c r="D128" s="51" t="s">
        <v>224</v>
      </c>
      <c r="E128" s="52">
        <f>SUM(E129:E133)</f>
        <v>245000</v>
      </c>
      <c r="F128" s="98" t="s">
        <v>65</v>
      </c>
      <c r="G128" s="53"/>
      <c r="H128" s="53"/>
      <c r="I128" s="53"/>
      <c r="J128" s="53"/>
    </row>
    <row r="129" spans="1:10" s="44" customFormat="1" ht="15">
      <c r="A129" s="104"/>
      <c r="B129" s="102"/>
      <c r="C129" s="99"/>
      <c r="D129" s="54" t="s">
        <v>225</v>
      </c>
      <c r="E129" s="55">
        <f>E135</f>
        <v>47000</v>
      </c>
      <c r="F129" s="99"/>
      <c r="G129" s="53"/>
      <c r="H129" s="53"/>
      <c r="I129" s="53"/>
      <c r="J129" s="53"/>
    </row>
    <row r="130" spans="1:10" s="44" customFormat="1" ht="15">
      <c r="A130" s="104"/>
      <c r="B130" s="102"/>
      <c r="C130" s="99"/>
      <c r="D130" s="54" t="s">
        <v>226</v>
      </c>
      <c r="E130" s="55">
        <f>E136</f>
        <v>48000</v>
      </c>
      <c r="F130" s="99"/>
      <c r="G130" s="53"/>
      <c r="H130" s="53"/>
      <c r="I130" s="53"/>
      <c r="J130" s="53"/>
    </row>
    <row r="131" spans="1:10" s="44" customFormat="1" ht="15">
      <c r="A131" s="104"/>
      <c r="B131" s="102"/>
      <c r="C131" s="99"/>
      <c r="D131" s="54" t="s">
        <v>227</v>
      </c>
      <c r="E131" s="55">
        <f>E137</f>
        <v>50000</v>
      </c>
      <c r="F131" s="99"/>
      <c r="G131" s="53"/>
      <c r="H131" s="53"/>
      <c r="I131" s="53"/>
      <c r="J131" s="53"/>
    </row>
    <row r="132" spans="1:10" s="44" customFormat="1" ht="15">
      <c r="A132" s="104"/>
      <c r="B132" s="102"/>
      <c r="C132" s="99"/>
      <c r="D132" s="54" t="s">
        <v>228</v>
      </c>
      <c r="E132" s="55">
        <f>E138</f>
        <v>50000</v>
      </c>
      <c r="F132" s="99"/>
      <c r="G132" s="53"/>
      <c r="H132" s="53"/>
      <c r="I132" s="53"/>
      <c r="J132" s="53"/>
    </row>
    <row r="133" spans="1:10" s="44" customFormat="1" ht="15">
      <c r="A133" s="104"/>
      <c r="B133" s="102"/>
      <c r="C133" s="99"/>
      <c r="D133" s="56" t="s">
        <v>229</v>
      </c>
      <c r="E133" s="55">
        <f>E139</f>
        <v>50000</v>
      </c>
      <c r="F133" s="99"/>
      <c r="G133" s="53"/>
      <c r="H133" s="53"/>
      <c r="I133" s="53"/>
      <c r="J133" s="53"/>
    </row>
    <row r="134" spans="1:10" s="44" customFormat="1" ht="14.25">
      <c r="A134" s="104"/>
      <c r="B134" s="101" t="s">
        <v>8</v>
      </c>
      <c r="C134" s="95" t="s">
        <v>194</v>
      </c>
      <c r="D134" s="51" t="s">
        <v>224</v>
      </c>
      <c r="E134" s="57">
        <f>SUM(E135:E139)</f>
        <v>245000</v>
      </c>
      <c r="F134" s="98" t="s">
        <v>65</v>
      </c>
      <c r="G134" s="53"/>
      <c r="H134" s="53"/>
      <c r="I134" s="53"/>
      <c r="J134" s="53"/>
    </row>
    <row r="135" spans="1:10" s="44" customFormat="1" ht="15">
      <c r="A135" s="104"/>
      <c r="B135" s="102"/>
      <c r="C135" s="96"/>
      <c r="D135" s="54" t="s">
        <v>225</v>
      </c>
      <c r="E135" s="55">
        <v>47000</v>
      </c>
      <c r="F135" s="99"/>
      <c r="G135" s="53"/>
      <c r="H135" s="53"/>
      <c r="I135" s="53"/>
      <c r="J135" s="53"/>
    </row>
    <row r="136" spans="1:10" s="44" customFormat="1" ht="15">
      <c r="A136" s="104"/>
      <c r="B136" s="102"/>
      <c r="C136" s="96"/>
      <c r="D136" s="54" t="s">
        <v>226</v>
      </c>
      <c r="E136" s="55">
        <v>48000</v>
      </c>
      <c r="F136" s="99"/>
      <c r="G136" s="53"/>
      <c r="H136" s="53"/>
      <c r="I136" s="53"/>
      <c r="J136" s="53"/>
    </row>
    <row r="137" spans="1:10" s="44" customFormat="1" ht="15">
      <c r="A137" s="104"/>
      <c r="B137" s="102"/>
      <c r="C137" s="96"/>
      <c r="D137" s="54" t="s">
        <v>227</v>
      </c>
      <c r="E137" s="55">
        <v>50000</v>
      </c>
      <c r="F137" s="99"/>
      <c r="G137" s="53"/>
      <c r="H137" s="53"/>
      <c r="I137" s="53"/>
      <c r="J137" s="53"/>
    </row>
    <row r="138" spans="1:10" s="44" customFormat="1" ht="15">
      <c r="A138" s="104"/>
      <c r="B138" s="102"/>
      <c r="C138" s="96"/>
      <c r="D138" s="54" t="s">
        <v>228</v>
      </c>
      <c r="E138" s="55">
        <v>50000</v>
      </c>
      <c r="F138" s="99"/>
      <c r="G138" s="53"/>
      <c r="H138" s="53"/>
      <c r="I138" s="53"/>
      <c r="J138" s="53"/>
    </row>
    <row r="139" spans="1:10" s="44" customFormat="1" ht="15">
      <c r="A139" s="104"/>
      <c r="B139" s="102"/>
      <c r="C139" s="96"/>
      <c r="D139" s="56" t="s">
        <v>229</v>
      </c>
      <c r="E139" s="58">
        <v>50000</v>
      </c>
      <c r="F139" s="99"/>
      <c r="G139" s="53"/>
      <c r="H139" s="53"/>
      <c r="I139" s="53"/>
      <c r="J139" s="53"/>
    </row>
    <row r="140" spans="1:10" s="44" customFormat="1" ht="14.25">
      <c r="A140" s="115" t="s">
        <v>192</v>
      </c>
      <c r="B140" s="101" t="s">
        <v>223</v>
      </c>
      <c r="C140" s="98" t="s">
        <v>65</v>
      </c>
      <c r="D140" s="51" t="s">
        <v>224</v>
      </c>
      <c r="E140" s="52">
        <f>SUM(E141:E145)</f>
        <v>12500</v>
      </c>
      <c r="F140" s="98" t="s">
        <v>65</v>
      </c>
      <c r="G140" s="53"/>
      <c r="H140" s="53"/>
      <c r="I140" s="53"/>
      <c r="J140" s="53"/>
    </row>
    <row r="141" spans="1:10" s="44" customFormat="1" ht="15">
      <c r="A141" s="104"/>
      <c r="B141" s="102"/>
      <c r="C141" s="99"/>
      <c r="D141" s="54" t="s">
        <v>225</v>
      </c>
      <c r="E141" s="55">
        <f>E147</f>
        <v>2500</v>
      </c>
      <c r="F141" s="99"/>
      <c r="G141" s="53"/>
      <c r="H141" s="53"/>
      <c r="I141" s="53"/>
      <c r="J141" s="53"/>
    </row>
    <row r="142" spans="1:10" s="44" customFormat="1" ht="15">
      <c r="A142" s="104"/>
      <c r="B142" s="102"/>
      <c r="C142" s="99"/>
      <c r="D142" s="54" t="s">
        <v>226</v>
      </c>
      <c r="E142" s="55">
        <f>E148</f>
        <v>2500</v>
      </c>
      <c r="F142" s="99"/>
      <c r="G142" s="53"/>
      <c r="H142" s="53"/>
      <c r="I142" s="53"/>
      <c r="J142" s="53"/>
    </row>
    <row r="143" spans="1:10" s="44" customFormat="1" ht="15">
      <c r="A143" s="104"/>
      <c r="B143" s="102"/>
      <c r="C143" s="99"/>
      <c r="D143" s="54" t="s">
        <v>227</v>
      </c>
      <c r="E143" s="55">
        <f>E149</f>
        <v>2500</v>
      </c>
      <c r="F143" s="99"/>
      <c r="G143" s="53"/>
      <c r="H143" s="53"/>
      <c r="I143" s="53"/>
      <c r="J143" s="53"/>
    </row>
    <row r="144" spans="1:10" s="44" customFormat="1" ht="15">
      <c r="A144" s="104"/>
      <c r="B144" s="102"/>
      <c r="C144" s="99"/>
      <c r="D144" s="54" t="s">
        <v>228</v>
      </c>
      <c r="E144" s="55">
        <f>E150</f>
        <v>2500</v>
      </c>
      <c r="F144" s="99"/>
      <c r="G144" s="53"/>
      <c r="H144" s="53"/>
      <c r="I144" s="53"/>
      <c r="J144" s="53"/>
    </row>
    <row r="145" spans="1:10" s="44" customFormat="1" ht="15">
      <c r="A145" s="104"/>
      <c r="B145" s="102"/>
      <c r="C145" s="99"/>
      <c r="D145" s="56" t="s">
        <v>229</v>
      </c>
      <c r="E145" s="55">
        <f>E151</f>
        <v>2500</v>
      </c>
      <c r="F145" s="99"/>
      <c r="G145" s="53"/>
      <c r="H145" s="53"/>
      <c r="I145" s="53"/>
      <c r="J145" s="53"/>
    </row>
    <row r="146" spans="1:10" s="44" customFormat="1" ht="14.25">
      <c r="A146" s="104"/>
      <c r="B146" s="101" t="s">
        <v>35</v>
      </c>
      <c r="C146" s="95" t="s">
        <v>196</v>
      </c>
      <c r="D146" s="51" t="s">
        <v>224</v>
      </c>
      <c r="E146" s="57">
        <f>SUM(E147:E151)</f>
        <v>12500</v>
      </c>
      <c r="F146" s="98" t="s">
        <v>65</v>
      </c>
      <c r="G146" s="53"/>
      <c r="H146" s="53"/>
      <c r="I146" s="53"/>
      <c r="J146" s="53"/>
    </row>
    <row r="147" spans="1:10" s="44" customFormat="1" ht="15">
      <c r="A147" s="104"/>
      <c r="B147" s="102"/>
      <c r="C147" s="96"/>
      <c r="D147" s="54" t="s">
        <v>225</v>
      </c>
      <c r="E147" s="55">
        <v>2500</v>
      </c>
      <c r="F147" s="99"/>
      <c r="G147" s="53"/>
      <c r="H147" s="53"/>
      <c r="I147" s="53"/>
      <c r="J147" s="53"/>
    </row>
    <row r="148" spans="1:10" s="44" customFormat="1" ht="15">
      <c r="A148" s="104"/>
      <c r="B148" s="102"/>
      <c r="C148" s="96"/>
      <c r="D148" s="54" t="s">
        <v>226</v>
      </c>
      <c r="E148" s="55">
        <v>2500</v>
      </c>
      <c r="F148" s="99"/>
      <c r="G148" s="53"/>
      <c r="H148" s="53"/>
      <c r="I148" s="53"/>
      <c r="J148" s="53"/>
    </row>
    <row r="149" spans="1:10" s="44" customFormat="1" ht="15">
      <c r="A149" s="104"/>
      <c r="B149" s="102"/>
      <c r="C149" s="96"/>
      <c r="D149" s="54" t="s">
        <v>227</v>
      </c>
      <c r="E149" s="55">
        <v>2500</v>
      </c>
      <c r="F149" s="99"/>
      <c r="G149" s="53"/>
      <c r="H149" s="53"/>
      <c r="I149" s="53"/>
      <c r="J149" s="53"/>
    </row>
    <row r="150" spans="1:10" s="44" customFormat="1" ht="15">
      <c r="A150" s="104"/>
      <c r="B150" s="102"/>
      <c r="C150" s="96"/>
      <c r="D150" s="54" t="s">
        <v>228</v>
      </c>
      <c r="E150" s="55">
        <v>2500</v>
      </c>
      <c r="F150" s="99"/>
      <c r="G150" s="53"/>
      <c r="H150" s="53"/>
      <c r="I150" s="53"/>
      <c r="J150" s="53"/>
    </row>
    <row r="151" spans="1:10" s="44" customFormat="1" ht="15">
      <c r="A151" s="104"/>
      <c r="B151" s="102"/>
      <c r="C151" s="96"/>
      <c r="D151" s="56" t="s">
        <v>229</v>
      </c>
      <c r="E151" s="58">
        <v>2500</v>
      </c>
      <c r="F151" s="99"/>
      <c r="G151" s="53"/>
      <c r="H151" s="53"/>
      <c r="I151" s="53"/>
      <c r="J151" s="53"/>
    </row>
    <row r="152" spans="1:10" s="44" customFormat="1" ht="14.25">
      <c r="A152" s="103" t="s">
        <v>216</v>
      </c>
      <c r="B152" s="101" t="s">
        <v>223</v>
      </c>
      <c r="C152" s="98" t="s">
        <v>65</v>
      </c>
      <c r="D152" s="51" t="s">
        <v>224</v>
      </c>
      <c r="E152" s="52">
        <f>SUM(E153:E157)</f>
        <v>3600</v>
      </c>
      <c r="F152" s="98" t="s">
        <v>65</v>
      </c>
      <c r="G152" s="53"/>
      <c r="H152" s="53"/>
      <c r="I152" s="53"/>
      <c r="J152" s="53"/>
    </row>
    <row r="153" spans="1:10" s="44" customFormat="1" ht="15">
      <c r="A153" s="104"/>
      <c r="B153" s="102"/>
      <c r="C153" s="99"/>
      <c r="D153" s="54" t="s">
        <v>225</v>
      </c>
      <c r="E153" s="55">
        <f>E159</f>
        <v>3600</v>
      </c>
      <c r="F153" s="99"/>
      <c r="G153" s="53"/>
      <c r="H153" s="53"/>
      <c r="I153" s="53"/>
      <c r="J153" s="53"/>
    </row>
    <row r="154" spans="1:10" s="44" customFormat="1" ht="15">
      <c r="A154" s="104"/>
      <c r="B154" s="102"/>
      <c r="C154" s="99"/>
      <c r="D154" s="54" t="s">
        <v>226</v>
      </c>
      <c r="E154" s="55">
        <f>E160</f>
        <v>0</v>
      </c>
      <c r="F154" s="99"/>
      <c r="G154" s="53"/>
      <c r="H154" s="53"/>
      <c r="I154" s="53"/>
      <c r="J154" s="53"/>
    </row>
    <row r="155" spans="1:10" s="44" customFormat="1" ht="15">
      <c r="A155" s="104"/>
      <c r="B155" s="102"/>
      <c r="C155" s="99"/>
      <c r="D155" s="54" t="s">
        <v>227</v>
      </c>
      <c r="E155" s="55">
        <f>E161</f>
        <v>0</v>
      </c>
      <c r="F155" s="99"/>
      <c r="G155" s="53"/>
      <c r="H155" s="53"/>
      <c r="I155" s="53"/>
      <c r="J155" s="53"/>
    </row>
    <row r="156" spans="1:10" s="44" customFormat="1" ht="15">
      <c r="A156" s="104"/>
      <c r="B156" s="102"/>
      <c r="C156" s="99"/>
      <c r="D156" s="54" t="s">
        <v>228</v>
      </c>
      <c r="E156" s="55">
        <f>E162</f>
        <v>0</v>
      </c>
      <c r="F156" s="99"/>
      <c r="G156" s="53"/>
      <c r="H156" s="53"/>
      <c r="I156" s="53"/>
      <c r="J156" s="53"/>
    </row>
    <row r="157" spans="1:10" s="44" customFormat="1" ht="15">
      <c r="A157" s="104"/>
      <c r="B157" s="102"/>
      <c r="C157" s="99"/>
      <c r="D157" s="56" t="s">
        <v>229</v>
      </c>
      <c r="E157" s="55">
        <f>E163</f>
        <v>0</v>
      </c>
      <c r="F157" s="99"/>
      <c r="G157" s="53"/>
      <c r="H157" s="53"/>
      <c r="I157" s="53"/>
      <c r="J157" s="53"/>
    </row>
    <row r="158" spans="1:10" s="44" customFormat="1" ht="14.25">
      <c r="A158" s="104"/>
      <c r="B158" s="101" t="s">
        <v>35</v>
      </c>
      <c r="C158" s="95" t="s">
        <v>196</v>
      </c>
      <c r="D158" s="51" t="s">
        <v>224</v>
      </c>
      <c r="E158" s="57">
        <f>SUM(E159:E163)</f>
        <v>3600</v>
      </c>
      <c r="F158" s="98" t="s">
        <v>65</v>
      </c>
      <c r="G158" s="53"/>
      <c r="H158" s="53"/>
      <c r="I158" s="53"/>
      <c r="J158" s="53"/>
    </row>
    <row r="159" spans="1:10" s="44" customFormat="1" ht="15">
      <c r="A159" s="104"/>
      <c r="B159" s="102"/>
      <c r="C159" s="96"/>
      <c r="D159" s="54" t="s">
        <v>225</v>
      </c>
      <c r="E159" s="55">
        <v>3600</v>
      </c>
      <c r="F159" s="99"/>
      <c r="G159" s="53"/>
      <c r="H159" s="53"/>
      <c r="I159" s="53"/>
      <c r="J159" s="53"/>
    </row>
    <row r="160" spans="1:10" s="44" customFormat="1" ht="15">
      <c r="A160" s="104"/>
      <c r="B160" s="102"/>
      <c r="C160" s="96"/>
      <c r="D160" s="54" t="s">
        <v>226</v>
      </c>
      <c r="E160" s="55">
        <v>0</v>
      </c>
      <c r="F160" s="99"/>
      <c r="G160" s="53"/>
      <c r="H160" s="53"/>
      <c r="I160" s="53"/>
      <c r="J160" s="53"/>
    </row>
    <row r="161" spans="1:10" s="44" customFormat="1" ht="15">
      <c r="A161" s="104"/>
      <c r="B161" s="102"/>
      <c r="C161" s="96"/>
      <c r="D161" s="54" t="s">
        <v>227</v>
      </c>
      <c r="E161" s="55">
        <v>0</v>
      </c>
      <c r="F161" s="99"/>
      <c r="G161" s="53"/>
      <c r="H161" s="53"/>
      <c r="I161" s="53"/>
      <c r="J161" s="53"/>
    </row>
    <row r="162" spans="1:10" s="44" customFormat="1" ht="15">
      <c r="A162" s="104"/>
      <c r="B162" s="102"/>
      <c r="C162" s="96"/>
      <c r="D162" s="54" t="s">
        <v>228</v>
      </c>
      <c r="E162" s="55">
        <v>0</v>
      </c>
      <c r="F162" s="99"/>
      <c r="G162" s="53"/>
      <c r="H162" s="53"/>
      <c r="I162" s="53"/>
      <c r="J162" s="53"/>
    </row>
    <row r="163" spans="1:10" s="44" customFormat="1" ht="15">
      <c r="A163" s="105"/>
      <c r="B163" s="106"/>
      <c r="C163" s="96"/>
      <c r="D163" s="56" t="s">
        <v>229</v>
      </c>
      <c r="E163" s="58">
        <v>0</v>
      </c>
      <c r="F163" s="100"/>
      <c r="G163" s="53"/>
      <c r="H163" s="53"/>
      <c r="I163" s="53"/>
      <c r="J163" s="53"/>
    </row>
    <row r="164" spans="1:10" s="44" customFormat="1" ht="14.25">
      <c r="A164" s="103" t="s">
        <v>193</v>
      </c>
      <c r="B164" s="101" t="s">
        <v>223</v>
      </c>
      <c r="C164" s="98" t="s">
        <v>65</v>
      </c>
      <c r="D164" s="51" t="s">
        <v>224</v>
      </c>
      <c r="E164" s="52">
        <f>SUM(E165:E169)</f>
        <v>1637</v>
      </c>
      <c r="F164" s="98" t="s">
        <v>65</v>
      </c>
      <c r="G164" s="53"/>
      <c r="H164" s="53"/>
      <c r="I164" s="53"/>
      <c r="J164" s="53"/>
    </row>
    <row r="165" spans="1:10" s="44" customFormat="1" ht="15">
      <c r="A165" s="104"/>
      <c r="B165" s="102"/>
      <c r="C165" s="99"/>
      <c r="D165" s="54" t="s">
        <v>225</v>
      </c>
      <c r="E165" s="55">
        <f>E171</f>
        <v>437</v>
      </c>
      <c r="F165" s="99"/>
      <c r="G165" s="53"/>
      <c r="H165" s="53"/>
      <c r="I165" s="53"/>
      <c r="J165" s="53"/>
    </row>
    <row r="166" spans="1:10" s="44" customFormat="1" ht="15">
      <c r="A166" s="104"/>
      <c r="B166" s="102"/>
      <c r="C166" s="99"/>
      <c r="D166" s="54" t="s">
        <v>226</v>
      </c>
      <c r="E166" s="55">
        <f>E172</f>
        <v>300</v>
      </c>
      <c r="F166" s="99"/>
      <c r="G166" s="53"/>
      <c r="H166" s="53"/>
      <c r="I166" s="53"/>
      <c r="J166" s="53"/>
    </row>
    <row r="167" spans="1:10" s="44" customFormat="1" ht="15">
      <c r="A167" s="104"/>
      <c r="B167" s="102"/>
      <c r="C167" s="99"/>
      <c r="D167" s="54" t="s">
        <v>227</v>
      </c>
      <c r="E167" s="55">
        <f>E173</f>
        <v>300</v>
      </c>
      <c r="F167" s="99"/>
      <c r="G167" s="53"/>
      <c r="H167" s="53"/>
      <c r="I167" s="53"/>
      <c r="J167" s="53"/>
    </row>
    <row r="168" spans="1:10" s="44" customFormat="1" ht="15">
      <c r="A168" s="104"/>
      <c r="B168" s="102"/>
      <c r="C168" s="99"/>
      <c r="D168" s="54" t="s">
        <v>228</v>
      </c>
      <c r="E168" s="55">
        <f>E174</f>
        <v>300</v>
      </c>
      <c r="F168" s="99"/>
      <c r="G168" s="53"/>
      <c r="H168" s="53"/>
      <c r="I168" s="53"/>
      <c r="J168" s="53"/>
    </row>
    <row r="169" spans="1:10" s="44" customFormat="1" ht="15">
      <c r="A169" s="104"/>
      <c r="B169" s="102"/>
      <c r="C169" s="99"/>
      <c r="D169" s="56" t="s">
        <v>229</v>
      </c>
      <c r="E169" s="55">
        <f>E175</f>
        <v>300</v>
      </c>
      <c r="F169" s="99"/>
      <c r="G169" s="53"/>
      <c r="H169" s="53"/>
      <c r="I169" s="53"/>
      <c r="J169" s="53"/>
    </row>
    <row r="170" spans="1:10" s="44" customFormat="1" ht="14.25">
      <c r="A170" s="104"/>
      <c r="B170" s="101" t="s">
        <v>35</v>
      </c>
      <c r="C170" s="95" t="s">
        <v>196</v>
      </c>
      <c r="D170" s="51" t="s">
        <v>224</v>
      </c>
      <c r="E170" s="57">
        <f>SUM(E171:E175)</f>
        <v>1637</v>
      </c>
      <c r="F170" s="98" t="s">
        <v>65</v>
      </c>
      <c r="G170" s="53"/>
      <c r="H170" s="53"/>
      <c r="I170" s="53"/>
      <c r="J170" s="53"/>
    </row>
    <row r="171" spans="1:10" s="44" customFormat="1" ht="15">
      <c r="A171" s="104"/>
      <c r="B171" s="102"/>
      <c r="C171" s="96"/>
      <c r="D171" s="54" t="s">
        <v>225</v>
      </c>
      <c r="E171" s="55">
        <v>437</v>
      </c>
      <c r="F171" s="99"/>
      <c r="G171" s="53"/>
      <c r="H171" s="53"/>
      <c r="I171" s="53"/>
      <c r="J171" s="53"/>
    </row>
    <row r="172" spans="1:10" s="44" customFormat="1" ht="15">
      <c r="A172" s="104"/>
      <c r="B172" s="102"/>
      <c r="C172" s="96"/>
      <c r="D172" s="54" t="s">
        <v>226</v>
      </c>
      <c r="E172" s="55">
        <v>300</v>
      </c>
      <c r="F172" s="99"/>
      <c r="G172" s="53"/>
      <c r="H172" s="53"/>
      <c r="I172" s="53"/>
      <c r="J172" s="53"/>
    </row>
    <row r="173" spans="1:10" s="44" customFormat="1" ht="15">
      <c r="A173" s="104"/>
      <c r="B173" s="102"/>
      <c r="C173" s="96"/>
      <c r="D173" s="54" t="s">
        <v>227</v>
      </c>
      <c r="E173" s="55">
        <v>300</v>
      </c>
      <c r="F173" s="99"/>
      <c r="G173" s="53"/>
      <c r="H173" s="53"/>
      <c r="I173" s="53"/>
      <c r="J173" s="53"/>
    </row>
    <row r="174" spans="1:10" s="44" customFormat="1" ht="15">
      <c r="A174" s="104"/>
      <c r="B174" s="102"/>
      <c r="C174" s="96"/>
      <c r="D174" s="54" t="s">
        <v>228</v>
      </c>
      <c r="E174" s="55">
        <v>300</v>
      </c>
      <c r="F174" s="99"/>
      <c r="G174" s="53"/>
      <c r="H174" s="53"/>
      <c r="I174" s="53"/>
      <c r="J174" s="53"/>
    </row>
    <row r="175" spans="1:10" s="44" customFormat="1" ht="15">
      <c r="A175" s="105"/>
      <c r="B175" s="106"/>
      <c r="C175" s="97"/>
      <c r="D175" s="56" t="s">
        <v>229</v>
      </c>
      <c r="E175" s="58">
        <v>300</v>
      </c>
      <c r="F175" s="100"/>
      <c r="G175" s="53"/>
      <c r="H175" s="53"/>
      <c r="I175" s="53"/>
      <c r="J175" s="53"/>
    </row>
  </sheetData>
  <sheetProtection/>
  <mergeCells count="105">
    <mergeCell ref="A8:A25"/>
    <mergeCell ref="B8:B13"/>
    <mergeCell ref="C8:C13"/>
    <mergeCell ref="F8:F13"/>
    <mergeCell ref="B14:B19"/>
    <mergeCell ref="C14:C19"/>
    <mergeCell ref="F14:F19"/>
    <mergeCell ref="B20:B25"/>
    <mergeCell ref="C20:C25"/>
    <mergeCell ref="F20:F25"/>
    <mergeCell ref="A152:A163"/>
    <mergeCell ref="B152:B157"/>
    <mergeCell ref="C152:C157"/>
    <mergeCell ref="F152:F157"/>
    <mergeCell ref="B158:B163"/>
    <mergeCell ref="C158:C163"/>
    <mergeCell ref="F158:F163"/>
    <mergeCell ref="A140:A151"/>
    <mergeCell ref="B140:B145"/>
    <mergeCell ref="C140:C145"/>
    <mergeCell ref="F140:F145"/>
    <mergeCell ref="B146:B151"/>
    <mergeCell ref="C146:C151"/>
    <mergeCell ref="F146:F151"/>
    <mergeCell ref="A128:A139"/>
    <mergeCell ref="B128:B133"/>
    <mergeCell ref="C128:C133"/>
    <mergeCell ref="F128:F133"/>
    <mergeCell ref="B134:B139"/>
    <mergeCell ref="C134:C139"/>
    <mergeCell ref="F134:F139"/>
    <mergeCell ref="A98:A109"/>
    <mergeCell ref="B98:B103"/>
    <mergeCell ref="C98:C103"/>
    <mergeCell ref="F98:F103"/>
    <mergeCell ref="B104:B109"/>
    <mergeCell ref="C104:C109"/>
    <mergeCell ref="F104:F109"/>
    <mergeCell ref="A86:A97"/>
    <mergeCell ref="B86:B91"/>
    <mergeCell ref="C86:C91"/>
    <mergeCell ref="F86:F91"/>
    <mergeCell ref="B92:B97"/>
    <mergeCell ref="C92:C97"/>
    <mergeCell ref="F92:F97"/>
    <mergeCell ref="A74:A85"/>
    <mergeCell ref="B74:B79"/>
    <mergeCell ref="C74:C79"/>
    <mergeCell ref="F74:F79"/>
    <mergeCell ref="B80:B85"/>
    <mergeCell ref="C80:C85"/>
    <mergeCell ref="F80:F85"/>
    <mergeCell ref="A62:A73"/>
    <mergeCell ref="B62:B67"/>
    <mergeCell ref="C62:C67"/>
    <mergeCell ref="F62:F67"/>
    <mergeCell ref="B68:B73"/>
    <mergeCell ref="C68:C73"/>
    <mergeCell ref="F68:F73"/>
    <mergeCell ref="F38:F43"/>
    <mergeCell ref="A44:A61"/>
    <mergeCell ref="B44:B49"/>
    <mergeCell ref="C44:C49"/>
    <mergeCell ref="F44:F49"/>
    <mergeCell ref="B56:B61"/>
    <mergeCell ref="C56:C61"/>
    <mergeCell ref="F56:F61"/>
    <mergeCell ref="B50:B55"/>
    <mergeCell ref="C50:C55"/>
    <mergeCell ref="D7:E7"/>
    <mergeCell ref="A26:A43"/>
    <mergeCell ref="B26:B31"/>
    <mergeCell ref="C26:C31"/>
    <mergeCell ref="F26:F31"/>
    <mergeCell ref="B32:B37"/>
    <mergeCell ref="C32:C37"/>
    <mergeCell ref="F32:F37"/>
    <mergeCell ref="B38:B43"/>
    <mergeCell ref="C38:C43"/>
    <mergeCell ref="A1:F1"/>
    <mergeCell ref="A2:F2"/>
    <mergeCell ref="A3:F3"/>
    <mergeCell ref="A5:A6"/>
    <mergeCell ref="B5:B6"/>
    <mergeCell ref="C5:C6"/>
    <mergeCell ref="D5:E6"/>
    <mergeCell ref="F5:F6"/>
    <mergeCell ref="A110:A127"/>
    <mergeCell ref="A164:A175"/>
    <mergeCell ref="B164:B169"/>
    <mergeCell ref="C164:C169"/>
    <mergeCell ref="F164:F169"/>
    <mergeCell ref="B170:B175"/>
    <mergeCell ref="B110:B115"/>
    <mergeCell ref="C110:C115"/>
    <mergeCell ref="F110:F115"/>
    <mergeCell ref="B116:B121"/>
    <mergeCell ref="C170:C175"/>
    <mergeCell ref="F170:F175"/>
    <mergeCell ref="F50:F55"/>
    <mergeCell ref="B122:B127"/>
    <mergeCell ref="C122:C127"/>
    <mergeCell ref="F122:F127"/>
    <mergeCell ref="C116:C121"/>
    <mergeCell ref="F116:F121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6">
      <selection activeCell="A128" sqref="A128:IV162"/>
    </sheetView>
  </sheetViews>
  <sheetFormatPr defaultColWidth="9.140625" defaultRowHeight="12.75"/>
  <cols>
    <col min="1" max="1" width="8.8515625" style="3" customWidth="1"/>
    <col min="2" max="2" width="30.7109375" style="3" customWidth="1"/>
    <col min="3" max="3" width="12.28125" style="3" customWidth="1"/>
    <col min="4" max="4" width="21.57421875" style="3" customWidth="1"/>
    <col min="5" max="11" width="14.7109375" style="3" customWidth="1"/>
    <col min="12" max="13" width="30.7109375" style="3" customWidth="1"/>
    <col min="14" max="15" width="9.140625" style="3" customWidth="1"/>
    <col min="16" max="16384" width="9.140625" style="3" customWidth="1"/>
  </cols>
  <sheetData>
    <row r="1" spans="3:13" ht="30" customHeight="1">
      <c r="C1" s="4"/>
      <c r="E1" s="4"/>
      <c r="F1" s="4"/>
      <c r="G1" s="4"/>
      <c r="H1" s="4"/>
      <c r="I1" s="88" t="s">
        <v>121</v>
      </c>
      <c r="J1" s="88"/>
      <c r="K1" s="88"/>
      <c r="L1" s="88"/>
      <c r="M1" s="88"/>
    </row>
    <row r="2" spans="3:13" ht="15">
      <c r="C2" s="4"/>
      <c r="E2" s="4"/>
      <c r="F2" s="4"/>
      <c r="G2" s="4"/>
      <c r="H2" s="4"/>
      <c r="I2" s="107" t="s">
        <v>143</v>
      </c>
      <c r="J2" s="107"/>
      <c r="K2" s="107"/>
      <c r="L2" s="107"/>
      <c r="M2" s="107"/>
    </row>
    <row r="3" spans="1:13" s="7" customFormat="1" ht="31.5" customHeight="1">
      <c r="A3" s="91" t="s">
        <v>142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0" s="7" customFormat="1" ht="15.75">
      <c r="A4" s="5"/>
      <c r="B4" s="5"/>
      <c r="C4" s="6"/>
      <c r="D4" s="5"/>
      <c r="E4" s="6"/>
      <c r="F4" s="6"/>
      <c r="G4" s="6"/>
      <c r="H4" s="6"/>
      <c r="I4" s="6"/>
      <c r="J4" s="6"/>
    </row>
    <row r="5" spans="1:13" ht="15" customHeight="1">
      <c r="A5" s="116" t="s">
        <v>2</v>
      </c>
      <c r="B5" s="116" t="s">
        <v>6</v>
      </c>
      <c r="C5" s="116" t="s">
        <v>16</v>
      </c>
      <c r="D5" s="116" t="s">
        <v>15</v>
      </c>
      <c r="E5" s="116" t="s">
        <v>175</v>
      </c>
      <c r="F5" s="116" t="s">
        <v>17</v>
      </c>
      <c r="G5" s="116" t="s">
        <v>18</v>
      </c>
      <c r="H5" s="116"/>
      <c r="I5" s="116"/>
      <c r="J5" s="116"/>
      <c r="K5" s="116"/>
      <c r="L5" s="116" t="s">
        <v>19</v>
      </c>
      <c r="M5" s="116" t="s">
        <v>20</v>
      </c>
    </row>
    <row r="6" spans="1:13" ht="38.25" customHeight="1">
      <c r="A6" s="116"/>
      <c r="B6" s="116"/>
      <c r="C6" s="116"/>
      <c r="D6" s="116"/>
      <c r="E6" s="116"/>
      <c r="F6" s="116"/>
      <c r="G6" s="11">
        <v>2017</v>
      </c>
      <c r="H6" s="11">
        <v>2018</v>
      </c>
      <c r="I6" s="11">
        <v>2019</v>
      </c>
      <c r="J6" s="11">
        <v>2020</v>
      </c>
      <c r="K6" s="11">
        <v>2021</v>
      </c>
      <c r="L6" s="116"/>
      <c r="M6" s="116"/>
    </row>
    <row r="7" spans="1:13" ht="12.75">
      <c r="A7" s="9">
        <v>1</v>
      </c>
      <c r="B7" s="9">
        <v>2</v>
      </c>
      <c r="C7" s="9">
        <v>5</v>
      </c>
      <c r="D7" s="9">
        <v>4</v>
      </c>
      <c r="E7" s="9">
        <v>6</v>
      </c>
      <c r="F7" s="9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9">
        <v>13</v>
      </c>
      <c r="M7" s="9">
        <v>14</v>
      </c>
    </row>
    <row r="8" spans="1:13" ht="12.75" customHeight="1">
      <c r="A8" s="117" t="s">
        <v>197</v>
      </c>
      <c r="B8" s="118" t="s">
        <v>176</v>
      </c>
      <c r="C8" s="119"/>
      <c r="D8" s="26" t="s">
        <v>0</v>
      </c>
      <c r="E8" s="33">
        <f>SUM(E9:E12)</f>
        <v>22444</v>
      </c>
      <c r="F8" s="27">
        <f>SUM(G8:K8)</f>
        <v>307528</v>
      </c>
      <c r="G8" s="27">
        <f>SUM(G14,G19,G24)</f>
        <v>56747</v>
      </c>
      <c r="H8" s="27">
        <f>SUM(H9:H12)</f>
        <v>60281</v>
      </c>
      <c r="I8" s="27">
        <f>SUM(I9:I12)</f>
        <v>63500</v>
      </c>
      <c r="J8" s="27">
        <f>SUM(J9:J12)</f>
        <v>63500</v>
      </c>
      <c r="K8" s="27">
        <f>SUM(K9:K12)</f>
        <v>63500</v>
      </c>
      <c r="L8" s="120" t="s">
        <v>65</v>
      </c>
      <c r="M8" s="120" t="s">
        <v>65</v>
      </c>
    </row>
    <row r="9" spans="1:13" ht="25.5">
      <c r="A9" s="117"/>
      <c r="B9" s="118"/>
      <c r="C9" s="119"/>
      <c r="D9" s="10" t="s">
        <v>14</v>
      </c>
      <c r="E9" s="33">
        <f>SUM(E15,E20,E25)</f>
        <v>0</v>
      </c>
      <c r="F9" s="33">
        <f>SUM(G9:K9)</f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120"/>
      <c r="M9" s="120"/>
    </row>
    <row r="10" spans="1:13" ht="25.5">
      <c r="A10" s="117"/>
      <c r="B10" s="118"/>
      <c r="C10" s="119"/>
      <c r="D10" s="10" t="s">
        <v>21</v>
      </c>
      <c r="E10" s="33">
        <f>SUM(E16,E21,E26)</f>
        <v>0</v>
      </c>
      <c r="F10" s="33">
        <f>SUM(G10:K10)</f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120"/>
      <c r="M10" s="120"/>
    </row>
    <row r="11" spans="1:13" ht="26.25" customHeight="1">
      <c r="A11" s="117"/>
      <c r="B11" s="118"/>
      <c r="C11" s="119"/>
      <c r="D11" s="10" t="s">
        <v>35</v>
      </c>
      <c r="E11" s="33">
        <f>SUM(E17,E22,E27)</f>
        <v>9079</v>
      </c>
      <c r="F11" s="33">
        <f>SUM(G11:K11)</f>
        <v>3447</v>
      </c>
      <c r="G11" s="33">
        <f>SUM(G17,G22,G27)</f>
        <v>3447</v>
      </c>
      <c r="H11" s="33">
        <v>0</v>
      </c>
      <c r="I11" s="33">
        <v>0</v>
      </c>
      <c r="J11" s="33">
        <v>0</v>
      </c>
      <c r="K11" s="33">
        <v>0</v>
      </c>
      <c r="L11" s="120"/>
      <c r="M11" s="120"/>
    </row>
    <row r="12" spans="1:13" ht="25.5" customHeight="1">
      <c r="A12" s="117"/>
      <c r="B12" s="118"/>
      <c r="C12" s="119"/>
      <c r="D12" s="10" t="s">
        <v>8</v>
      </c>
      <c r="E12" s="33">
        <f>SUM(E18,E23,E28)</f>
        <v>13365</v>
      </c>
      <c r="F12" s="33">
        <f>SUM(G12:K12)</f>
        <v>304081</v>
      </c>
      <c r="G12" s="33">
        <f>SUM(G18,G23,G28)</f>
        <v>53300</v>
      </c>
      <c r="H12" s="33">
        <f>SUM(H18,H23,H28)</f>
        <v>60281</v>
      </c>
      <c r="I12" s="33">
        <f>SUM(I18,I23,I28)</f>
        <v>63500</v>
      </c>
      <c r="J12" s="33">
        <f>SUM(J18,J23,J28)</f>
        <v>63500</v>
      </c>
      <c r="K12" s="33">
        <f>SUM(K18,K23,K28)</f>
        <v>63500</v>
      </c>
      <c r="L12" s="120"/>
      <c r="M12" s="120"/>
    </row>
    <row r="13" spans="1:13" ht="12.75">
      <c r="A13" s="121" t="s">
        <v>146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2.75">
      <c r="A14" s="117" t="s">
        <v>24</v>
      </c>
      <c r="B14" s="122" t="s">
        <v>214</v>
      </c>
      <c r="C14" s="119" t="s">
        <v>22</v>
      </c>
      <c r="D14" s="26" t="s">
        <v>0</v>
      </c>
      <c r="E14" s="33">
        <f>SUM(E15:E18)</f>
        <v>9079</v>
      </c>
      <c r="F14" s="27">
        <f aca="true" t="shared" si="0" ref="F14:F54">SUM(G14:K14)</f>
        <v>231928</v>
      </c>
      <c r="G14" s="27">
        <f>SUM(G15:G18)</f>
        <v>42647</v>
      </c>
      <c r="H14" s="27">
        <f>SUM(H15:H18)</f>
        <v>45281</v>
      </c>
      <c r="I14" s="27">
        <f>SUM(I15:I18)</f>
        <v>48000</v>
      </c>
      <c r="J14" s="27">
        <f>SUM(J15:J18)</f>
        <v>48000</v>
      </c>
      <c r="K14" s="27">
        <f>SUM(K15:K18)</f>
        <v>48000</v>
      </c>
      <c r="L14" s="120" t="s">
        <v>23</v>
      </c>
      <c r="M14" s="120" t="s">
        <v>130</v>
      </c>
    </row>
    <row r="15" spans="1:13" ht="25.5">
      <c r="A15" s="117"/>
      <c r="B15" s="122"/>
      <c r="C15" s="119"/>
      <c r="D15" s="10" t="s">
        <v>14</v>
      </c>
      <c r="E15" s="33">
        <v>0</v>
      </c>
      <c r="F15" s="33">
        <f t="shared" si="0"/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120"/>
      <c r="M15" s="120"/>
    </row>
    <row r="16" spans="1:13" ht="25.5">
      <c r="A16" s="117"/>
      <c r="B16" s="122"/>
      <c r="C16" s="119"/>
      <c r="D16" s="10" t="s">
        <v>21</v>
      </c>
      <c r="E16" s="33">
        <v>0</v>
      </c>
      <c r="F16" s="33">
        <f t="shared" si="0"/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120"/>
      <c r="M16" s="120"/>
    </row>
    <row r="17" spans="1:13" ht="27.75" customHeight="1">
      <c r="A17" s="117"/>
      <c r="B17" s="122"/>
      <c r="C17" s="119"/>
      <c r="D17" s="10" t="s">
        <v>35</v>
      </c>
      <c r="E17" s="33">
        <v>9079</v>
      </c>
      <c r="F17" s="33">
        <f t="shared" si="0"/>
        <v>3447</v>
      </c>
      <c r="G17" s="33">
        <v>3447</v>
      </c>
      <c r="H17" s="33">
        <v>0</v>
      </c>
      <c r="I17" s="33">
        <v>0</v>
      </c>
      <c r="J17" s="33">
        <v>0</v>
      </c>
      <c r="K17" s="33">
        <v>0</v>
      </c>
      <c r="L17" s="120"/>
      <c r="M17" s="120"/>
    </row>
    <row r="18" spans="1:13" ht="25.5">
      <c r="A18" s="117"/>
      <c r="B18" s="122"/>
      <c r="C18" s="119"/>
      <c r="D18" s="10" t="s">
        <v>8</v>
      </c>
      <c r="E18" s="33">
        <v>0</v>
      </c>
      <c r="F18" s="33">
        <f t="shared" si="0"/>
        <v>228481</v>
      </c>
      <c r="G18" s="33">
        <v>39200</v>
      </c>
      <c r="H18" s="33">
        <v>45281</v>
      </c>
      <c r="I18" s="33">
        <v>48000</v>
      </c>
      <c r="J18" s="33">
        <v>48000</v>
      </c>
      <c r="K18" s="33">
        <v>48000</v>
      </c>
      <c r="L18" s="120"/>
      <c r="M18" s="120"/>
    </row>
    <row r="19" spans="1:13" ht="15" customHeight="1">
      <c r="A19" s="117" t="s">
        <v>25</v>
      </c>
      <c r="B19" s="118" t="s">
        <v>131</v>
      </c>
      <c r="C19" s="119" t="s">
        <v>22</v>
      </c>
      <c r="D19" s="26" t="s">
        <v>0</v>
      </c>
      <c r="E19" s="33">
        <f>SUM(E20:E23)</f>
        <v>13365</v>
      </c>
      <c r="F19" s="27">
        <f t="shared" si="0"/>
        <v>75600</v>
      </c>
      <c r="G19" s="27">
        <f>SUM(G20:G23)</f>
        <v>14100</v>
      </c>
      <c r="H19" s="27">
        <f>SUM(H20:H23)</f>
        <v>15000</v>
      </c>
      <c r="I19" s="27">
        <f>SUM(I20:I23)</f>
        <v>15500</v>
      </c>
      <c r="J19" s="27">
        <f>SUM(J20:J23)</f>
        <v>15500</v>
      </c>
      <c r="K19" s="27">
        <f>SUM(K20:K23)</f>
        <v>15500</v>
      </c>
      <c r="L19" s="120" t="s">
        <v>23</v>
      </c>
      <c r="M19" s="120" t="s">
        <v>131</v>
      </c>
    </row>
    <row r="20" spans="1:13" ht="25.5">
      <c r="A20" s="117"/>
      <c r="B20" s="118"/>
      <c r="C20" s="119"/>
      <c r="D20" s="10" t="s">
        <v>14</v>
      </c>
      <c r="E20" s="33">
        <v>0</v>
      </c>
      <c r="F20" s="33">
        <f t="shared" si="0"/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20"/>
      <c r="M20" s="120"/>
    </row>
    <row r="21" spans="1:13" ht="25.5">
      <c r="A21" s="117"/>
      <c r="B21" s="118"/>
      <c r="C21" s="119"/>
      <c r="D21" s="10" t="s">
        <v>21</v>
      </c>
      <c r="E21" s="33">
        <v>0</v>
      </c>
      <c r="F21" s="33">
        <f t="shared" si="0"/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20"/>
      <c r="M21" s="120"/>
    </row>
    <row r="22" spans="1:13" ht="28.5" customHeight="1">
      <c r="A22" s="117"/>
      <c r="B22" s="118"/>
      <c r="C22" s="119"/>
      <c r="D22" s="10" t="s">
        <v>35</v>
      </c>
      <c r="E22" s="33">
        <v>0</v>
      </c>
      <c r="F22" s="33">
        <f t="shared" si="0"/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120"/>
      <c r="M22" s="120"/>
    </row>
    <row r="23" spans="1:13" ht="25.5">
      <c r="A23" s="117"/>
      <c r="B23" s="118"/>
      <c r="C23" s="119"/>
      <c r="D23" s="10" t="s">
        <v>8</v>
      </c>
      <c r="E23" s="33">
        <v>13365</v>
      </c>
      <c r="F23" s="33">
        <f t="shared" si="0"/>
        <v>75600</v>
      </c>
      <c r="G23" s="33">
        <v>14100</v>
      </c>
      <c r="H23" s="33">
        <v>15000</v>
      </c>
      <c r="I23" s="33">
        <v>15500</v>
      </c>
      <c r="J23" s="33">
        <v>15500</v>
      </c>
      <c r="K23" s="33">
        <v>15500</v>
      </c>
      <c r="L23" s="120"/>
      <c r="M23" s="120"/>
    </row>
    <row r="24" spans="1:13" ht="15" customHeight="1">
      <c r="A24" s="117" t="s">
        <v>144</v>
      </c>
      <c r="B24" s="118" t="s">
        <v>218</v>
      </c>
      <c r="C24" s="119" t="s">
        <v>22</v>
      </c>
      <c r="D24" s="26" t="s">
        <v>0</v>
      </c>
      <c r="E24" s="33">
        <f>SUM(E25:E28)</f>
        <v>0</v>
      </c>
      <c r="F24" s="27">
        <f t="shared" si="0"/>
        <v>0</v>
      </c>
      <c r="G24" s="27">
        <f>SUM(G25:G28)</f>
        <v>0</v>
      </c>
      <c r="H24" s="27">
        <f>SUM(H25:H28)</f>
        <v>0</v>
      </c>
      <c r="I24" s="27">
        <f>SUM(I25:I28)</f>
        <v>0</v>
      </c>
      <c r="J24" s="27">
        <f>SUM(J25:J28)</f>
        <v>0</v>
      </c>
      <c r="K24" s="27">
        <f>SUM(K25:K28)</f>
        <v>0</v>
      </c>
      <c r="L24" s="120" t="s">
        <v>23</v>
      </c>
      <c r="M24" s="120" t="s">
        <v>132</v>
      </c>
    </row>
    <row r="25" spans="1:13" ht="25.5">
      <c r="A25" s="117"/>
      <c r="B25" s="118"/>
      <c r="C25" s="119"/>
      <c r="D25" s="10" t="s">
        <v>14</v>
      </c>
      <c r="E25" s="33">
        <v>0</v>
      </c>
      <c r="F25" s="33">
        <f t="shared" si="0"/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20"/>
      <c r="M25" s="120"/>
    </row>
    <row r="26" spans="1:13" ht="25.5">
      <c r="A26" s="117"/>
      <c r="B26" s="118"/>
      <c r="C26" s="119"/>
      <c r="D26" s="10" t="s">
        <v>21</v>
      </c>
      <c r="E26" s="33">
        <v>0</v>
      </c>
      <c r="F26" s="33">
        <f t="shared" si="0"/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120"/>
      <c r="M26" s="120"/>
    </row>
    <row r="27" spans="1:13" ht="27.75" customHeight="1">
      <c r="A27" s="117"/>
      <c r="B27" s="118"/>
      <c r="C27" s="119"/>
      <c r="D27" s="10" t="s">
        <v>35</v>
      </c>
      <c r="E27" s="33">
        <v>0</v>
      </c>
      <c r="F27" s="33">
        <f t="shared" si="0"/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20"/>
      <c r="M27" s="120"/>
    </row>
    <row r="28" spans="1:13" ht="25.5">
      <c r="A28" s="117"/>
      <c r="B28" s="118"/>
      <c r="C28" s="119"/>
      <c r="D28" s="10" t="s">
        <v>8</v>
      </c>
      <c r="E28" s="33">
        <v>0</v>
      </c>
      <c r="F28" s="33">
        <f t="shared" si="0"/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20"/>
      <c r="M28" s="120"/>
    </row>
    <row r="29" spans="1:13" ht="12.75" customHeight="1">
      <c r="A29" s="116">
        <v>2</v>
      </c>
      <c r="B29" s="122" t="s">
        <v>177</v>
      </c>
      <c r="C29" s="119"/>
      <c r="D29" s="26" t="s">
        <v>0</v>
      </c>
      <c r="E29" s="33">
        <f>SUM(E30:E33)</f>
        <v>104990</v>
      </c>
      <c r="F29" s="27">
        <f t="shared" si="0"/>
        <v>662077</v>
      </c>
      <c r="G29" s="27">
        <f>SUM(G35,G40,G45,G50,G56,G61,G66,G71)</f>
        <v>127721</v>
      </c>
      <c r="H29" s="27">
        <f>SUM(H35,H40,H45,H50,H56,H61,H66,H71)</f>
        <v>129956</v>
      </c>
      <c r="I29" s="27">
        <f>SUM(I35,I40,I45,I50,I56,I61,I66,I71)</f>
        <v>134800</v>
      </c>
      <c r="J29" s="27">
        <f>SUM(J35,J40,J45,J50,J56,J61,J66,J71)</f>
        <v>134800</v>
      </c>
      <c r="K29" s="27">
        <f>SUM(K35,K40,K45,K50,K56,K61,K66,K71)</f>
        <v>134800</v>
      </c>
      <c r="L29" s="120" t="s">
        <v>65</v>
      </c>
      <c r="M29" s="120" t="s">
        <v>65</v>
      </c>
    </row>
    <row r="30" spans="1:13" ht="27.75" customHeight="1">
      <c r="A30" s="116"/>
      <c r="B30" s="122"/>
      <c r="C30" s="119"/>
      <c r="D30" s="10" t="s">
        <v>14</v>
      </c>
      <c r="E30" s="33">
        <f>SUM(E36,E41,E46,E51,E57,E62,E67,E72)</f>
        <v>0</v>
      </c>
      <c r="F30" s="33">
        <f t="shared" si="0"/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120"/>
      <c r="M30" s="120"/>
    </row>
    <row r="31" spans="1:13" ht="27.75" customHeight="1">
      <c r="A31" s="116"/>
      <c r="B31" s="122"/>
      <c r="C31" s="119"/>
      <c r="D31" s="10" t="s">
        <v>21</v>
      </c>
      <c r="E31" s="33">
        <f>SUM(E37,E42,E47,E52,E58,E63,E68,E73)</f>
        <v>0</v>
      </c>
      <c r="F31" s="33">
        <f t="shared" si="0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20"/>
      <c r="M31" s="120"/>
    </row>
    <row r="32" spans="1:13" ht="27" customHeight="1">
      <c r="A32" s="116"/>
      <c r="B32" s="122"/>
      <c r="C32" s="119"/>
      <c r="D32" s="10" t="s">
        <v>35</v>
      </c>
      <c r="E32" s="33">
        <f>SUM(E38,E43,E48,E53,E59,E64,E69,E74)</f>
        <v>1510</v>
      </c>
      <c r="F32" s="33">
        <f>SUM(G32:K32)</f>
        <v>17737</v>
      </c>
      <c r="G32" s="33">
        <f>SUM(G38,G43,G48,G53,G59,G64,G69,G74)</f>
        <v>6537</v>
      </c>
      <c r="H32" s="33">
        <v>2800</v>
      </c>
      <c r="I32" s="33">
        <v>2800</v>
      </c>
      <c r="J32" s="33">
        <v>2800</v>
      </c>
      <c r="K32" s="33">
        <v>2800</v>
      </c>
      <c r="L32" s="120"/>
      <c r="M32" s="120"/>
    </row>
    <row r="33" spans="1:13" ht="25.5" customHeight="1">
      <c r="A33" s="116"/>
      <c r="B33" s="122"/>
      <c r="C33" s="119"/>
      <c r="D33" s="10" t="s">
        <v>8</v>
      </c>
      <c r="E33" s="33">
        <f>SUM(E39,E44,E49,E54,E60,E65,E70,E75)</f>
        <v>103480</v>
      </c>
      <c r="F33" s="33">
        <f>SUM(G33:K33)</f>
        <v>644340</v>
      </c>
      <c r="G33" s="33">
        <f>SUM(G39,G44,G49,G54,G60,G65,G70,G75)</f>
        <v>121184</v>
      </c>
      <c r="H33" s="33">
        <f>SUM(H39,H44,H49,H54,H60,H65,H70,H75)</f>
        <v>127156</v>
      </c>
      <c r="I33" s="33">
        <f>SUM(I39,I44,I49,I54,I60,I65,I70,I75)</f>
        <v>132000</v>
      </c>
      <c r="J33" s="33">
        <f>SUM(J39,J44,J49,J54,J60,J65,J70,J75)</f>
        <v>132000</v>
      </c>
      <c r="K33" s="33">
        <f>SUM(K39,K44,K49,K54,K60,K65,K70,K75)</f>
        <v>132000</v>
      </c>
      <c r="L33" s="120"/>
      <c r="M33" s="120"/>
    </row>
    <row r="34" spans="1:13" ht="12.75">
      <c r="A34" s="123" t="s">
        <v>146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ht="15" customHeight="1">
      <c r="A35" s="117" t="s">
        <v>178</v>
      </c>
      <c r="B35" s="118" t="s">
        <v>179</v>
      </c>
      <c r="C35" s="119" t="s">
        <v>22</v>
      </c>
      <c r="D35" s="26" t="s">
        <v>0</v>
      </c>
      <c r="E35" s="33">
        <f>SUM(E36:E39)</f>
        <v>33456</v>
      </c>
      <c r="F35" s="27">
        <f t="shared" si="0"/>
        <v>220481</v>
      </c>
      <c r="G35" s="27">
        <f>SUM(G36:G39)</f>
        <v>41881</v>
      </c>
      <c r="H35" s="27">
        <f>SUM(H36:H39)</f>
        <v>43600</v>
      </c>
      <c r="I35" s="27">
        <f>SUM(I36:I39)</f>
        <v>45000</v>
      </c>
      <c r="J35" s="27">
        <f>SUM(J36:J39)</f>
        <v>45000</v>
      </c>
      <c r="K35" s="27">
        <f>SUM(K36:K39)</f>
        <v>45000</v>
      </c>
      <c r="L35" s="120" t="s">
        <v>23</v>
      </c>
      <c r="M35" s="120" t="s">
        <v>122</v>
      </c>
    </row>
    <row r="36" spans="1:13" ht="25.5" customHeight="1">
      <c r="A36" s="117"/>
      <c r="B36" s="118"/>
      <c r="C36" s="119"/>
      <c r="D36" s="10" t="s">
        <v>14</v>
      </c>
      <c r="E36" s="33">
        <v>0</v>
      </c>
      <c r="F36" s="33">
        <f t="shared" si="0"/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120"/>
      <c r="M36" s="120"/>
    </row>
    <row r="37" spans="1:13" ht="25.5" customHeight="1">
      <c r="A37" s="117"/>
      <c r="B37" s="118"/>
      <c r="C37" s="119"/>
      <c r="D37" s="10" t="s">
        <v>21</v>
      </c>
      <c r="E37" s="33">
        <v>0</v>
      </c>
      <c r="F37" s="33">
        <f t="shared" si="0"/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20"/>
      <c r="M37" s="120"/>
    </row>
    <row r="38" spans="1:13" ht="27.75" customHeight="1">
      <c r="A38" s="117"/>
      <c r="B38" s="118"/>
      <c r="C38" s="119"/>
      <c r="D38" s="10" t="s">
        <v>35</v>
      </c>
      <c r="E38" s="33">
        <v>0</v>
      </c>
      <c r="F38" s="33">
        <f t="shared" si="0"/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120"/>
      <c r="M38" s="120"/>
    </row>
    <row r="39" spans="1:13" ht="25.5">
      <c r="A39" s="117"/>
      <c r="B39" s="118"/>
      <c r="C39" s="119"/>
      <c r="D39" s="10" t="s">
        <v>8</v>
      </c>
      <c r="E39" s="33">
        <v>33456</v>
      </c>
      <c r="F39" s="33">
        <f>SUM(G39:K39)</f>
        <v>220481</v>
      </c>
      <c r="G39" s="33">
        <v>41881</v>
      </c>
      <c r="H39" s="33">
        <v>43600</v>
      </c>
      <c r="I39" s="33">
        <v>45000</v>
      </c>
      <c r="J39" s="33">
        <v>45000</v>
      </c>
      <c r="K39" s="33">
        <v>45000</v>
      </c>
      <c r="L39" s="120"/>
      <c r="M39" s="120"/>
    </row>
    <row r="40" spans="1:13" ht="15" customHeight="1">
      <c r="A40" s="117" t="s">
        <v>180</v>
      </c>
      <c r="B40" s="118" t="s">
        <v>123</v>
      </c>
      <c r="C40" s="119" t="s">
        <v>22</v>
      </c>
      <c r="D40" s="26" t="s">
        <v>0</v>
      </c>
      <c r="E40" s="33">
        <f>SUM(E41:E44)</f>
        <v>0</v>
      </c>
      <c r="F40" s="27">
        <f t="shared" si="0"/>
        <v>0</v>
      </c>
      <c r="G40" s="27">
        <f>SUM(G41:G44)</f>
        <v>0</v>
      </c>
      <c r="H40" s="27">
        <f>SUM(H41:H44)</f>
        <v>0</v>
      </c>
      <c r="I40" s="27">
        <f>SUM(I41:I44)</f>
        <v>0</v>
      </c>
      <c r="J40" s="27">
        <f>SUM(J41:J44)</f>
        <v>0</v>
      </c>
      <c r="K40" s="27">
        <f>SUM(K41:K44)</f>
        <v>0</v>
      </c>
      <c r="L40" s="120" t="s">
        <v>23</v>
      </c>
      <c r="M40" s="120" t="s">
        <v>123</v>
      </c>
    </row>
    <row r="41" spans="1:13" ht="25.5" customHeight="1">
      <c r="A41" s="117"/>
      <c r="B41" s="118"/>
      <c r="C41" s="119"/>
      <c r="D41" s="10" t="s">
        <v>14</v>
      </c>
      <c r="E41" s="33">
        <v>0</v>
      </c>
      <c r="F41" s="33">
        <f t="shared" si="0"/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120"/>
      <c r="M41" s="120"/>
    </row>
    <row r="42" spans="1:13" ht="25.5">
      <c r="A42" s="117"/>
      <c r="B42" s="118"/>
      <c r="C42" s="119"/>
      <c r="D42" s="10" t="s">
        <v>21</v>
      </c>
      <c r="E42" s="33">
        <v>0</v>
      </c>
      <c r="F42" s="33">
        <f t="shared" si="0"/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120"/>
      <c r="M42" s="120"/>
    </row>
    <row r="43" spans="1:13" ht="30" customHeight="1">
      <c r="A43" s="117"/>
      <c r="B43" s="118"/>
      <c r="C43" s="119"/>
      <c r="D43" s="10" t="s">
        <v>35</v>
      </c>
      <c r="E43" s="33">
        <v>0</v>
      </c>
      <c r="F43" s="33">
        <f t="shared" si="0"/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20"/>
      <c r="M43" s="120"/>
    </row>
    <row r="44" spans="1:13" ht="25.5">
      <c r="A44" s="117"/>
      <c r="B44" s="118"/>
      <c r="C44" s="119"/>
      <c r="D44" s="10" t="s">
        <v>8</v>
      </c>
      <c r="E44" s="33">
        <v>0</v>
      </c>
      <c r="F44" s="33">
        <f t="shared" si="0"/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120"/>
      <c r="M44" s="120"/>
    </row>
    <row r="45" spans="1:13" ht="15" customHeight="1">
      <c r="A45" s="117" t="s">
        <v>181</v>
      </c>
      <c r="B45" s="118" t="s">
        <v>124</v>
      </c>
      <c r="C45" s="119" t="s">
        <v>22</v>
      </c>
      <c r="D45" s="26" t="s">
        <v>0</v>
      </c>
      <c r="E45" s="33">
        <f>SUM(E46:E49)</f>
        <v>9001</v>
      </c>
      <c r="F45" s="27">
        <f t="shared" si="0"/>
        <v>77000</v>
      </c>
      <c r="G45" s="27">
        <f>SUM(G46:G49)</f>
        <v>14000</v>
      </c>
      <c r="H45" s="27">
        <f>SUM(H46:H49)</f>
        <v>15000</v>
      </c>
      <c r="I45" s="27">
        <f>SUM(I46:I49)</f>
        <v>16000</v>
      </c>
      <c r="J45" s="27">
        <f>SUM(J46:J49)</f>
        <v>16000</v>
      </c>
      <c r="K45" s="27">
        <f>SUM(K46:K49)</f>
        <v>16000</v>
      </c>
      <c r="L45" s="120" t="s">
        <v>23</v>
      </c>
      <c r="M45" s="120" t="s">
        <v>124</v>
      </c>
    </row>
    <row r="46" spans="1:13" ht="25.5" customHeight="1">
      <c r="A46" s="117"/>
      <c r="B46" s="118"/>
      <c r="C46" s="119"/>
      <c r="D46" s="10" t="s">
        <v>14</v>
      </c>
      <c r="E46" s="33">
        <v>0</v>
      </c>
      <c r="F46" s="33">
        <f t="shared" si="0"/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120"/>
      <c r="M46" s="120"/>
    </row>
    <row r="47" spans="1:13" ht="28.5" customHeight="1">
      <c r="A47" s="117"/>
      <c r="B47" s="118"/>
      <c r="C47" s="119"/>
      <c r="D47" s="10" t="s">
        <v>21</v>
      </c>
      <c r="E47" s="33">
        <v>0</v>
      </c>
      <c r="F47" s="33">
        <f t="shared" si="0"/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120"/>
      <c r="M47" s="120"/>
    </row>
    <row r="48" spans="1:13" ht="27.75" customHeight="1">
      <c r="A48" s="117"/>
      <c r="B48" s="118"/>
      <c r="C48" s="119"/>
      <c r="D48" s="10" t="s">
        <v>35</v>
      </c>
      <c r="E48" s="33">
        <v>0</v>
      </c>
      <c r="F48" s="33">
        <f t="shared" si="0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120"/>
      <c r="M48" s="120"/>
    </row>
    <row r="49" spans="1:13" ht="25.5">
      <c r="A49" s="117"/>
      <c r="B49" s="118"/>
      <c r="C49" s="119"/>
      <c r="D49" s="10" t="s">
        <v>8</v>
      </c>
      <c r="E49" s="33">
        <v>9001</v>
      </c>
      <c r="F49" s="33">
        <f t="shared" si="0"/>
        <v>77000</v>
      </c>
      <c r="G49" s="33">
        <v>14000</v>
      </c>
      <c r="H49" s="33">
        <v>15000</v>
      </c>
      <c r="I49" s="33">
        <v>16000</v>
      </c>
      <c r="J49" s="33">
        <v>16000</v>
      </c>
      <c r="K49" s="33">
        <v>16000</v>
      </c>
      <c r="L49" s="120"/>
      <c r="M49" s="120"/>
    </row>
    <row r="50" spans="1:13" ht="15" customHeight="1">
      <c r="A50" s="117" t="s">
        <v>182</v>
      </c>
      <c r="B50" s="122" t="s">
        <v>125</v>
      </c>
      <c r="C50" s="119" t="s">
        <v>22</v>
      </c>
      <c r="D50" s="26" t="s">
        <v>0</v>
      </c>
      <c r="E50" s="33">
        <f>SUM(E51:E54)</f>
        <v>16400</v>
      </c>
      <c r="F50" s="27">
        <f t="shared" si="0"/>
        <v>101859</v>
      </c>
      <c r="G50" s="27">
        <f>SUM(G51:G54)</f>
        <v>18303</v>
      </c>
      <c r="H50" s="27">
        <f>SUM(H51:H54)</f>
        <v>20556</v>
      </c>
      <c r="I50" s="27">
        <f>SUM(I51:I54)</f>
        <v>21000</v>
      </c>
      <c r="J50" s="27">
        <f>SUM(J51:J54)</f>
        <v>21000</v>
      </c>
      <c r="K50" s="27">
        <f>SUM(K51:K54)</f>
        <v>21000</v>
      </c>
      <c r="L50" s="120" t="s">
        <v>23</v>
      </c>
      <c r="M50" s="120" t="s">
        <v>125</v>
      </c>
    </row>
    <row r="51" spans="1:13" ht="25.5">
      <c r="A51" s="117"/>
      <c r="B51" s="122"/>
      <c r="C51" s="119"/>
      <c r="D51" s="10" t="s">
        <v>14</v>
      </c>
      <c r="E51" s="33">
        <v>0</v>
      </c>
      <c r="F51" s="33">
        <f t="shared" si="0"/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120"/>
      <c r="M51" s="120"/>
    </row>
    <row r="52" spans="1:13" ht="25.5" customHeight="1">
      <c r="A52" s="117"/>
      <c r="B52" s="122"/>
      <c r="C52" s="119"/>
      <c r="D52" s="10" t="s">
        <v>21</v>
      </c>
      <c r="E52" s="33">
        <v>0</v>
      </c>
      <c r="F52" s="33">
        <f t="shared" si="0"/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120"/>
      <c r="M52" s="120"/>
    </row>
    <row r="53" spans="1:13" ht="29.25" customHeight="1">
      <c r="A53" s="117"/>
      <c r="B53" s="122"/>
      <c r="C53" s="119"/>
      <c r="D53" s="10" t="s">
        <v>35</v>
      </c>
      <c r="E53" s="33">
        <v>0</v>
      </c>
      <c r="F53" s="33">
        <f t="shared" si="0"/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120"/>
      <c r="M53" s="120"/>
    </row>
    <row r="54" spans="1:13" ht="25.5">
      <c r="A54" s="117"/>
      <c r="B54" s="122"/>
      <c r="C54" s="119"/>
      <c r="D54" s="10" t="s">
        <v>8</v>
      </c>
      <c r="E54" s="33">
        <v>16400</v>
      </c>
      <c r="F54" s="33">
        <f t="shared" si="0"/>
        <v>101859</v>
      </c>
      <c r="G54" s="33">
        <v>18303</v>
      </c>
      <c r="H54" s="33">
        <v>20556</v>
      </c>
      <c r="I54" s="33">
        <v>21000</v>
      </c>
      <c r="J54" s="33">
        <v>21000</v>
      </c>
      <c r="K54" s="33">
        <v>21000</v>
      </c>
      <c r="L54" s="120"/>
      <c r="M54" s="120"/>
    </row>
    <row r="55" spans="1:13" ht="12.75">
      <c r="A55" s="123" t="s">
        <v>147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5" customHeight="1">
      <c r="A56" s="117" t="s">
        <v>183</v>
      </c>
      <c r="B56" s="118" t="s">
        <v>219</v>
      </c>
      <c r="C56" s="119" t="s">
        <v>22</v>
      </c>
      <c r="D56" s="26" t="s">
        <v>0</v>
      </c>
      <c r="E56" s="33">
        <f>SUM(E57:E60)</f>
        <v>44623</v>
      </c>
      <c r="F56" s="27">
        <f aca="true" t="shared" si="1" ref="F56:F75">SUM(G56:K56)</f>
        <v>245000</v>
      </c>
      <c r="G56" s="27">
        <f>SUM(G57:G60)</f>
        <v>47000</v>
      </c>
      <c r="H56" s="27">
        <f>SUM(H57:H60)</f>
        <v>48000</v>
      </c>
      <c r="I56" s="27">
        <f>SUM(I57:I60)</f>
        <v>50000</v>
      </c>
      <c r="J56" s="27">
        <f>SUM(J57:J60)</f>
        <v>50000</v>
      </c>
      <c r="K56" s="27">
        <f>SUM(K57:K60)</f>
        <v>50000</v>
      </c>
      <c r="L56" s="120" t="s">
        <v>23</v>
      </c>
      <c r="M56" s="120" t="s">
        <v>126</v>
      </c>
    </row>
    <row r="57" spans="1:13" ht="36" customHeight="1">
      <c r="A57" s="117"/>
      <c r="B57" s="118"/>
      <c r="C57" s="119"/>
      <c r="D57" s="10" t="s">
        <v>14</v>
      </c>
      <c r="E57" s="33">
        <v>0</v>
      </c>
      <c r="F57" s="33">
        <f t="shared" si="1"/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120"/>
      <c r="M57" s="120"/>
    </row>
    <row r="58" spans="1:13" ht="41.25" customHeight="1">
      <c r="A58" s="117"/>
      <c r="B58" s="118"/>
      <c r="C58" s="119"/>
      <c r="D58" s="10" t="s">
        <v>21</v>
      </c>
      <c r="E58" s="33">
        <v>0</v>
      </c>
      <c r="F58" s="33">
        <f t="shared" si="1"/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120"/>
      <c r="M58" s="120"/>
    </row>
    <row r="59" spans="1:13" ht="39.75" customHeight="1">
      <c r="A59" s="117"/>
      <c r="B59" s="118"/>
      <c r="C59" s="119"/>
      <c r="D59" s="10" t="s">
        <v>35</v>
      </c>
      <c r="E59" s="33">
        <v>0</v>
      </c>
      <c r="F59" s="33">
        <f t="shared" si="1"/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120"/>
      <c r="M59" s="120"/>
    </row>
    <row r="60" spans="1:13" ht="36" customHeight="1">
      <c r="A60" s="117"/>
      <c r="B60" s="118"/>
      <c r="C60" s="119"/>
      <c r="D60" s="10" t="s">
        <v>8</v>
      </c>
      <c r="E60" s="33">
        <v>44623</v>
      </c>
      <c r="F60" s="33">
        <f t="shared" si="1"/>
        <v>245000</v>
      </c>
      <c r="G60" s="33">
        <v>47000</v>
      </c>
      <c r="H60" s="33">
        <v>48000</v>
      </c>
      <c r="I60" s="33">
        <v>50000</v>
      </c>
      <c r="J60" s="33">
        <v>50000</v>
      </c>
      <c r="K60" s="33">
        <v>50000</v>
      </c>
      <c r="L60" s="120"/>
      <c r="M60" s="120"/>
    </row>
    <row r="61" spans="1:13" ht="15" customHeight="1">
      <c r="A61" s="117" t="s">
        <v>184</v>
      </c>
      <c r="B61" s="118" t="s">
        <v>127</v>
      </c>
      <c r="C61" s="119" t="s">
        <v>22</v>
      </c>
      <c r="D61" s="26" t="s">
        <v>0</v>
      </c>
      <c r="E61" s="33">
        <f>SUM(E62:E65)</f>
        <v>1235</v>
      </c>
      <c r="F61" s="27">
        <f t="shared" si="1"/>
        <v>12500</v>
      </c>
      <c r="G61" s="27">
        <f>SUM(G62:G65)</f>
        <v>2500</v>
      </c>
      <c r="H61" s="27">
        <f>SUM(H62:H65)</f>
        <v>2500</v>
      </c>
      <c r="I61" s="27">
        <f>SUM(I62:I65)</f>
        <v>2500</v>
      </c>
      <c r="J61" s="27">
        <f>SUM(J62:J65)</f>
        <v>2500</v>
      </c>
      <c r="K61" s="27">
        <f>SUM(K62:K65)</f>
        <v>2500</v>
      </c>
      <c r="L61" s="120" t="s">
        <v>23</v>
      </c>
      <c r="M61" s="120" t="s">
        <v>127</v>
      </c>
    </row>
    <row r="62" spans="1:13" ht="25.5" customHeight="1">
      <c r="A62" s="117"/>
      <c r="B62" s="118"/>
      <c r="C62" s="119"/>
      <c r="D62" s="10" t="s">
        <v>14</v>
      </c>
      <c r="E62" s="33">
        <v>0</v>
      </c>
      <c r="F62" s="33">
        <f t="shared" si="1"/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120"/>
      <c r="M62" s="120"/>
    </row>
    <row r="63" spans="1:13" ht="25.5">
      <c r="A63" s="117"/>
      <c r="B63" s="118"/>
      <c r="C63" s="119"/>
      <c r="D63" s="10" t="s">
        <v>21</v>
      </c>
      <c r="E63" s="33">
        <v>0</v>
      </c>
      <c r="F63" s="33">
        <f t="shared" si="1"/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120"/>
      <c r="M63" s="120"/>
    </row>
    <row r="64" spans="1:13" ht="27.75" customHeight="1">
      <c r="A64" s="117"/>
      <c r="B64" s="118"/>
      <c r="C64" s="119"/>
      <c r="D64" s="10" t="s">
        <v>35</v>
      </c>
      <c r="E64" s="33">
        <v>1235</v>
      </c>
      <c r="F64" s="33">
        <f t="shared" si="1"/>
        <v>12500</v>
      </c>
      <c r="G64" s="33">
        <v>2500</v>
      </c>
      <c r="H64" s="33">
        <v>2500</v>
      </c>
      <c r="I64" s="33">
        <v>2500</v>
      </c>
      <c r="J64" s="33">
        <v>2500</v>
      </c>
      <c r="K64" s="33">
        <v>2500</v>
      </c>
      <c r="L64" s="120"/>
      <c r="M64" s="120"/>
    </row>
    <row r="65" spans="1:13" ht="25.5">
      <c r="A65" s="117"/>
      <c r="B65" s="118"/>
      <c r="C65" s="119"/>
      <c r="D65" s="10" t="s">
        <v>8</v>
      </c>
      <c r="E65" s="33">
        <v>0</v>
      </c>
      <c r="F65" s="33">
        <f t="shared" si="1"/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120"/>
      <c r="M65" s="120"/>
    </row>
    <row r="66" spans="1:13" ht="15" customHeight="1">
      <c r="A66" s="117" t="s">
        <v>185</v>
      </c>
      <c r="B66" s="118" t="s">
        <v>215</v>
      </c>
      <c r="C66" s="119" t="s">
        <v>22</v>
      </c>
      <c r="D66" s="26" t="s">
        <v>0</v>
      </c>
      <c r="E66" s="33">
        <f>SUM(E67:E70)</f>
        <v>0</v>
      </c>
      <c r="F66" s="27">
        <f>SUM(G66:K66)</f>
        <v>3600</v>
      </c>
      <c r="G66" s="27">
        <f>SUM(G67:G70)</f>
        <v>3600</v>
      </c>
      <c r="H66" s="27">
        <f>SUM(H67:H70)</f>
        <v>0</v>
      </c>
      <c r="I66" s="27">
        <f>SUM(I67:I70)</f>
        <v>0</v>
      </c>
      <c r="J66" s="27">
        <f>SUM(J67:J70)</f>
        <v>0</v>
      </c>
      <c r="K66" s="27">
        <f>SUM(K67:K70)</f>
        <v>0</v>
      </c>
      <c r="L66" s="120" t="s">
        <v>23</v>
      </c>
      <c r="M66" s="120" t="s">
        <v>128</v>
      </c>
    </row>
    <row r="67" spans="1:13" ht="27" customHeight="1">
      <c r="A67" s="117"/>
      <c r="B67" s="118"/>
      <c r="C67" s="119"/>
      <c r="D67" s="10" t="s">
        <v>14</v>
      </c>
      <c r="E67" s="33">
        <v>0</v>
      </c>
      <c r="F67" s="33">
        <f t="shared" si="1"/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20"/>
      <c r="M67" s="120"/>
    </row>
    <row r="68" spans="1:13" ht="27" customHeight="1">
      <c r="A68" s="117"/>
      <c r="B68" s="118"/>
      <c r="C68" s="119"/>
      <c r="D68" s="10" t="s">
        <v>21</v>
      </c>
      <c r="E68" s="33">
        <v>0</v>
      </c>
      <c r="F68" s="33">
        <f t="shared" si="1"/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120"/>
      <c r="M68" s="120"/>
    </row>
    <row r="69" spans="1:13" ht="26.25" customHeight="1">
      <c r="A69" s="117"/>
      <c r="B69" s="118"/>
      <c r="C69" s="119"/>
      <c r="D69" s="10" t="s">
        <v>35</v>
      </c>
      <c r="E69" s="33">
        <v>0</v>
      </c>
      <c r="F69" s="33">
        <f>SUM(G69:K69)</f>
        <v>3600</v>
      </c>
      <c r="G69" s="33">
        <v>3600</v>
      </c>
      <c r="H69" s="33">
        <v>0</v>
      </c>
      <c r="I69" s="33">
        <v>0</v>
      </c>
      <c r="J69" s="33">
        <v>0</v>
      </c>
      <c r="K69" s="33">
        <v>0</v>
      </c>
      <c r="L69" s="120"/>
      <c r="M69" s="120"/>
    </row>
    <row r="70" spans="1:13" ht="25.5">
      <c r="A70" s="117"/>
      <c r="B70" s="118"/>
      <c r="C70" s="119"/>
      <c r="D70" s="10" t="s">
        <v>8</v>
      </c>
      <c r="E70" s="33">
        <v>0</v>
      </c>
      <c r="F70" s="33">
        <f t="shared" si="1"/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120"/>
      <c r="M70" s="120"/>
    </row>
    <row r="71" spans="1:13" ht="15" customHeight="1">
      <c r="A71" s="117" t="s">
        <v>186</v>
      </c>
      <c r="B71" s="118" t="s">
        <v>129</v>
      </c>
      <c r="C71" s="119" t="s">
        <v>22</v>
      </c>
      <c r="D71" s="26" t="s">
        <v>0</v>
      </c>
      <c r="E71" s="33">
        <f>SUM(E72:E75)</f>
        <v>275</v>
      </c>
      <c r="F71" s="27">
        <f t="shared" si="1"/>
        <v>1637</v>
      </c>
      <c r="G71" s="27">
        <f>SUM(G72:G75)</f>
        <v>437</v>
      </c>
      <c r="H71" s="27">
        <f>SUM(H72:H75)</f>
        <v>300</v>
      </c>
      <c r="I71" s="27">
        <f>SUM(I72:I75)</f>
        <v>300</v>
      </c>
      <c r="J71" s="27">
        <f>SUM(J72:J75)</f>
        <v>300</v>
      </c>
      <c r="K71" s="27">
        <f>SUM(K72:K75)</f>
        <v>300</v>
      </c>
      <c r="L71" s="120" t="s">
        <v>23</v>
      </c>
      <c r="M71" s="120" t="s">
        <v>129</v>
      </c>
    </row>
    <row r="72" spans="1:13" ht="25.5">
      <c r="A72" s="117"/>
      <c r="B72" s="118"/>
      <c r="C72" s="119"/>
      <c r="D72" s="10" t="s">
        <v>14</v>
      </c>
      <c r="E72" s="33">
        <v>0</v>
      </c>
      <c r="F72" s="33">
        <f t="shared" si="1"/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120"/>
      <c r="M72" s="120"/>
    </row>
    <row r="73" spans="1:13" ht="25.5">
      <c r="A73" s="117"/>
      <c r="B73" s="118"/>
      <c r="C73" s="119"/>
      <c r="D73" s="10" t="s">
        <v>21</v>
      </c>
      <c r="E73" s="33">
        <v>0</v>
      </c>
      <c r="F73" s="33">
        <f t="shared" si="1"/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20"/>
      <c r="M73" s="120"/>
    </row>
    <row r="74" spans="1:13" ht="30" customHeight="1">
      <c r="A74" s="117"/>
      <c r="B74" s="118"/>
      <c r="C74" s="119"/>
      <c r="D74" s="10" t="s">
        <v>35</v>
      </c>
      <c r="E74" s="33">
        <v>275</v>
      </c>
      <c r="F74" s="33">
        <f t="shared" si="1"/>
        <v>1637</v>
      </c>
      <c r="G74" s="33">
        <v>437</v>
      </c>
      <c r="H74" s="33">
        <v>300</v>
      </c>
      <c r="I74" s="33">
        <v>300</v>
      </c>
      <c r="J74" s="33">
        <v>300</v>
      </c>
      <c r="K74" s="33">
        <v>300</v>
      </c>
      <c r="L74" s="120"/>
      <c r="M74" s="120"/>
    </row>
    <row r="75" spans="1:13" ht="25.5">
      <c r="A75" s="117"/>
      <c r="B75" s="118"/>
      <c r="C75" s="119"/>
      <c r="D75" s="10" t="s">
        <v>8</v>
      </c>
      <c r="E75" s="33">
        <v>0</v>
      </c>
      <c r="F75" s="33">
        <f t="shared" si="1"/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120"/>
      <c r="M75" s="120"/>
    </row>
    <row r="76" spans="1:15" s="44" customFormat="1" ht="13.5" customHeight="1">
      <c r="A76" s="124" t="s">
        <v>231</v>
      </c>
      <c r="B76" s="124"/>
      <c r="C76" s="125" t="s">
        <v>232</v>
      </c>
      <c r="D76" s="26" t="s">
        <v>0</v>
      </c>
      <c r="E76" s="62">
        <f aca="true" t="shared" si="2" ref="E76:K76">SUM(E77:E80)</f>
        <v>127434</v>
      </c>
      <c r="F76" s="62">
        <f t="shared" si="2"/>
        <v>969605</v>
      </c>
      <c r="G76" s="62">
        <f t="shared" si="2"/>
        <v>184468</v>
      </c>
      <c r="H76" s="62">
        <f t="shared" si="2"/>
        <v>190237</v>
      </c>
      <c r="I76" s="62">
        <f t="shared" si="2"/>
        <v>198300</v>
      </c>
      <c r="J76" s="62">
        <f t="shared" si="2"/>
        <v>198300</v>
      </c>
      <c r="K76" s="62">
        <f t="shared" si="2"/>
        <v>198300</v>
      </c>
      <c r="L76" s="124"/>
      <c r="M76" s="124"/>
      <c r="N76" s="63"/>
      <c r="O76" s="53"/>
    </row>
    <row r="77" spans="1:15" s="44" customFormat="1" ht="25.5">
      <c r="A77" s="124"/>
      <c r="B77" s="124"/>
      <c r="C77" s="125"/>
      <c r="D77" s="10" t="s">
        <v>14</v>
      </c>
      <c r="E77" s="64">
        <f>SUM(E9,E30)</f>
        <v>0</v>
      </c>
      <c r="F77" s="64">
        <f aca="true" t="shared" si="3" ref="F77:K77">SUM(F9,F30)</f>
        <v>0</v>
      </c>
      <c r="G77" s="64">
        <f t="shared" si="3"/>
        <v>0</v>
      </c>
      <c r="H77" s="64">
        <f t="shared" si="3"/>
        <v>0</v>
      </c>
      <c r="I77" s="64">
        <f t="shared" si="3"/>
        <v>0</v>
      </c>
      <c r="J77" s="64">
        <f t="shared" si="3"/>
        <v>0</v>
      </c>
      <c r="K77" s="64">
        <f t="shared" si="3"/>
        <v>0</v>
      </c>
      <c r="L77" s="124"/>
      <c r="M77" s="124"/>
      <c r="N77" s="63"/>
      <c r="O77" s="53"/>
    </row>
    <row r="78" spans="1:15" s="44" customFormat="1" ht="25.5">
      <c r="A78" s="124"/>
      <c r="B78" s="124"/>
      <c r="C78" s="125"/>
      <c r="D78" s="10" t="s">
        <v>21</v>
      </c>
      <c r="E78" s="64">
        <f aca="true" t="shared" si="4" ref="E78:K80">SUM(E10,E31)</f>
        <v>0</v>
      </c>
      <c r="F78" s="64">
        <f t="shared" si="4"/>
        <v>0</v>
      </c>
      <c r="G78" s="64">
        <f t="shared" si="4"/>
        <v>0</v>
      </c>
      <c r="H78" s="64">
        <f t="shared" si="4"/>
        <v>0</v>
      </c>
      <c r="I78" s="64">
        <f t="shared" si="4"/>
        <v>0</v>
      </c>
      <c r="J78" s="64">
        <f t="shared" si="4"/>
        <v>0</v>
      </c>
      <c r="K78" s="64">
        <f t="shared" si="4"/>
        <v>0</v>
      </c>
      <c r="L78" s="124"/>
      <c r="M78" s="124"/>
      <c r="N78" s="63"/>
      <c r="O78" s="53"/>
    </row>
    <row r="79" spans="1:15" s="44" customFormat="1" ht="25.5" customHeight="1">
      <c r="A79" s="124"/>
      <c r="B79" s="124"/>
      <c r="C79" s="125"/>
      <c r="D79" s="10" t="s">
        <v>35</v>
      </c>
      <c r="E79" s="64">
        <f t="shared" si="4"/>
        <v>10589</v>
      </c>
      <c r="F79" s="64">
        <f t="shared" si="4"/>
        <v>21184</v>
      </c>
      <c r="G79" s="64">
        <f t="shared" si="4"/>
        <v>9984</v>
      </c>
      <c r="H79" s="64">
        <f t="shared" si="4"/>
        <v>2800</v>
      </c>
      <c r="I79" s="64">
        <f t="shared" si="4"/>
        <v>2800</v>
      </c>
      <c r="J79" s="64">
        <f t="shared" si="4"/>
        <v>2800</v>
      </c>
      <c r="K79" s="64">
        <f t="shared" si="4"/>
        <v>2800</v>
      </c>
      <c r="L79" s="124"/>
      <c r="M79" s="124"/>
      <c r="N79" s="63"/>
      <c r="O79" s="53"/>
    </row>
    <row r="80" spans="1:15" s="44" customFormat="1" ht="25.5">
      <c r="A80" s="124"/>
      <c r="B80" s="124"/>
      <c r="C80" s="125"/>
      <c r="D80" s="10" t="s">
        <v>8</v>
      </c>
      <c r="E80" s="64">
        <f t="shared" si="4"/>
        <v>116845</v>
      </c>
      <c r="F80" s="64">
        <f t="shared" si="4"/>
        <v>948421</v>
      </c>
      <c r="G80" s="64">
        <f t="shared" si="4"/>
        <v>174484</v>
      </c>
      <c r="H80" s="64">
        <f t="shared" si="4"/>
        <v>187437</v>
      </c>
      <c r="I80" s="64">
        <f t="shared" si="4"/>
        <v>195500</v>
      </c>
      <c r="J80" s="64">
        <f t="shared" si="4"/>
        <v>195500</v>
      </c>
      <c r="K80" s="64">
        <f t="shared" si="4"/>
        <v>195500</v>
      </c>
      <c r="L80" s="124"/>
      <c r="M80" s="124"/>
      <c r="N80" s="63"/>
      <c r="O80" s="53"/>
    </row>
  </sheetData>
  <sheetProtection/>
  <mergeCells count="83">
    <mergeCell ref="A71:A75"/>
    <mergeCell ref="B71:B75"/>
    <mergeCell ref="C71:C75"/>
    <mergeCell ref="L71:L75"/>
    <mergeCell ref="M71:M75"/>
    <mergeCell ref="A76:B80"/>
    <mergeCell ref="C76:C80"/>
    <mergeCell ref="L76:M80"/>
    <mergeCell ref="A61:A65"/>
    <mergeCell ref="B61:B65"/>
    <mergeCell ref="C61:C65"/>
    <mergeCell ref="L61:L65"/>
    <mergeCell ref="M61:M65"/>
    <mergeCell ref="A66:A70"/>
    <mergeCell ref="B66:B70"/>
    <mergeCell ref="C66:C70"/>
    <mergeCell ref="L66:L70"/>
    <mergeCell ref="M66:M70"/>
    <mergeCell ref="A55:M55"/>
    <mergeCell ref="A56:A60"/>
    <mergeCell ref="B56:B60"/>
    <mergeCell ref="C56:C60"/>
    <mergeCell ref="L56:L60"/>
    <mergeCell ref="M56:M60"/>
    <mergeCell ref="A45:A49"/>
    <mergeCell ref="B45:B49"/>
    <mergeCell ref="C45:C49"/>
    <mergeCell ref="L45:L49"/>
    <mergeCell ref="M45:M49"/>
    <mergeCell ref="A50:A54"/>
    <mergeCell ref="B50:B54"/>
    <mergeCell ref="C50:C54"/>
    <mergeCell ref="L50:L54"/>
    <mergeCell ref="M50:M54"/>
    <mergeCell ref="A35:A39"/>
    <mergeCell ref="B35:B39"/>
    <mergeCell ref="C35:C39"/>
    <mergeCell ref="L35:L39"/>
    <mergeCell ref="M35:M39"/>
    <mergeCell ref="A40:A44"/>
    <mergeCell ref="B40:B44"/>
    <mergeCell ref="C40:C44"/>
    <mergeCell ref="L40:L44"/>
    <mergeCell ref="M40:M44"/>
    <mergeCell ref="A29:A33"/>
    <mergeCell ref="B29:B33"/>
    <mergeCell ref="C29:C33"/>
    <mergeCell ref="L29:L33"/>
    <mergeCell ref="M29:M33"/>
    <mergeCell ref="A34:M34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13:M13"/>
    <mergeCell ref="A14:A18"/>
    <mergeCell ref="B14:B18"/>
    <mergeCell ref="C14:C18"/>
    <mergeCell ref="L14:L18"/>
    <mergeCell ref="M14:M18"/>
    <mergeCell ref="L5:L6"/>
    <mergeCell ref="M5:M6"/>
    <mergeCell ref="A8:A12"/>
    <mergeCell ref="B8:B12"/>
    <mergeCell ref="C8:C12"/>
    <mergeCell ref="L8:L12"/>
    <mergeCell ref="M8:M12"/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</mergeCells>
  <printOptions/>
  <pageMargins left="0.35433070866141736" right="0.35433070866141736" top="0.5905511811023623" bottom="0.5905511811023623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3" sqref="G13:H13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92" t="s">
        <v>153</v>
      </c>
      <c r="E1" s="92"/>
      <c r="F1" s="92"/>
      <c r="G1" s="92"/>
      <c r="H1" s="92"/>
      <c r="I1" s="22"/>
      <c r="J1" s="22"/>
    </row>
    <row r="2" spans="4:10" ht="15.75">
      <c r="D2" s="93" t="s">
        <v>139</v>
      </c>
      <c r="E2" s="93"/>
      <c r="F2" s="93"/>
      <c r="G2" s="93"/>
      <c r="H2" s="93"/>
      <c r="I2" s="22"/>
      <c r="J2" s="22"/>
    </row>
    <row r="3" spans="1:10" ht="48" customHeight="1">
      <c r="A3" s="132" t="s">
        <v>151</v>
      </c>
      <c r="B3" s="132"/>
      <c r="C3" s="132"/>
      <c r="D3" s="132"/>
      <c r="E3" s="132"/>
      <c r="F3" s="132"/>
      <c r="G3" s="132"/>
      <c r="H3" s="132"/>
      <c r="I3" s="22"/>
      <c r="J3" s="22"/>
    </row>
    <row r="5" spans="1:8" ht="21" customHeight="1">
      <c r="A5" s="126" t="s">
        <v>42</v>
      </c>
      <c r="B5" s="126" t="s">
        <v>43</v>
      </c>
      <c r="C5" s="126" t="s">
        <v>44</v>
      </c>
      <c r="D5" s="128" t="s">
        <v>34</v>
      </c>
      <c r="E5" s="128"/>
      <c r="F5" s="128"/>
      <c r="G5" s="128"/>
      <c r="H5" s="129" t="s">
        <v>45</v>
      </c>
    </row>
    <row r="6" spans="1:8" ht="44.25" customHeight="1">
      <c r="A6" s="127"/>
      <c r="B6" s="127"/>
      <c r="C6" s="127"/>
      <c r="D6" s="12" t="s">
        <v>46</v>
      </c>
      <c r="E6" s="23" t="s">
        <v>47</v>
      </c>
      <c r="F6" s="23" t="s">
        <v>48</v>
      </c>
      <c r="G6" s="23" t="s">
        <v>49</v>
      </c>
      <c r="H6" s="130"/>
    </row>
    <row r="7" spans="1:8" ht="15.75">
      <c r="A7" s="28">
        <v>1</v>
      </c>
      <c r="B7" s="28">
        <v>2</v>
      </c>
      <c r="C7" s="28">
        <v>3</v>
      </c>
      <c r="D7" s="28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90">
      <c r="A8" s="28"/>
      <c r="B8" s="8" t="s">
        <v>52</v>
      </c>
      <c r="C8" s="8" t="s">
        <v>221</v>
      </c>
      <c r="D8" s="32" t="s">
        <v>50</v>
      </c>
      <c r="E8" s="30" t="s">
        <v>50</v>
      </c>
      <c r="F8" s="30" t="s">
        <v>50</v>
      </c>
      <c r="G8" s="30" t="s">
        <v>50</v>
      </c>
      <c r="H8" s="8" t="s">
        <v>134</v>
      </c>
    </row>
    <row r="9" spans="1:8" ht="60">
      <c r="A9" s="28"/>
      <c r="B9" s="8" t="s">
        <v>52</v>
      </c>
      <c r="C9" s="8" t="s">
        <v>220</v>
      </c>
      <c r="D9" s="30" t="s">
        <v>50</v>
      </c>
      <c r="E9" s="30" t="s">
        <v>50</v>
      </c>
      <c r="F9" s="30" t="s">
        <v>50</v>
      </c>
      <c r="G9" s="30" t="s">
        <v>50</v>
      </c>
      <c r="H9" s="8" t="s">
        <v>135</v>
      </c>
    </row>
    <row r="10" spans="1:8" ht="75">
      <c r="A10" s="28"/>
      <c r="B10" s="8" t="s">
        <v>136</v>
      </c>
      <c r="C10" s="8" t="s">
        <v>220</v>
      </c>
      <c r="D10" s="30" t="s">
        <v>50</v>
      </c>
      <c r="E10" s="30" t="s">
        <v>50</v>
      </c>
      <c r="F10" s="30" t="s">
        <v>50</v>
      </c>
      <c r="G10" s="30" t="s">
        <v>50</v>
      </c>
      <c r="H10" s="8" t="s">
        <v>138</v>
      </c>
    </row>
    <row r="11" spans="2:8" ht="15.75">
      <c r="B11" s="34"/>
      <c r="C11" s="34"/>
      <c r="D11" s="34"/>
      <c r="E11" s="35"/>
      <c r="F11" s="35"/>
      <c r="G11" s="35"/>
      <c r="H11" s="35"/>
    </row>
    <row r="12" spans="2:8" ht="15.75">
      <c r="B12" s="34"/>
      <c r="C12" s="34"/>
      <c r="D12" s="34"/>
      <c r="E12" s="35"/>
      <c r="F12" s="35"/>
      <c r="G12" s="35"/>
      <c r="H12" s="35"/>
    </row>
    <row r="13" spans="2:8" ht="15.75">
      <c r="B13" s="1" t="s">
        <v>51</v>
      </c>
      <c r="G13" s="131" t="s">
        <v>222</v>
      </c>
      <c r="H13" s="131"/>
    </row>
  </sheetData>
  <sheetProtection/>
  <mergeCells count="9">
    <mergeCell ref="C5:C6"/>
    <mergeCell ref="D5:G5"/>
    <mergeCell ref="H5:H6"/>
    <mergeCell ref="G13:H13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5" sqref="G15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92" t="s">
        <v>133</v>
      </c>
      <c r="E1" s="92"/>
      <c r="F1" s="92"/>
      <c r="G1" s="92"/>
      <c r="H1" s="92"/>
      <c r="I1" s="22"/>
      <c r="J1" s="22"/>
    </row>
    <row r="2" spans="4:10" ht="15.75">
      <c r="D2" s="93" t="s">
        <v>139</v>
      </c>
      <c r="E2" s="93"/>
      <c r="F2" s="93"/>
      <c r="G2" s="93"/>
      <c r="H2" s="93"/>
      <c r="I2" s="22"/>
      <c r="J2" s="22"/>
    </row>
    <row r="3" spans="1:10" ht="48" customHeight="1">
      <c r="A3" s="132" t="s">
        <v>152</v>
      </c>
      <c r="B3" s="132"/>
      <c r="C3" s="132"/>
      <c r="D3" s="132"/>
      <c r="E3" s="132"/>
      <c r="F3" s="132"/>
      <c r="G3" s="132"/>
      <c r="H3" s="132"/>
      <c r="I3" s="22"/>
      <c r="J3" s="22"/>
    </row>
    <row r="5" spans="1:8" ht="21" customHeight="1">
      <c r="A5" s="126" t="s">
        <v>42</v>
      </c>
      <c r="B5" s="126" t="s">
        <v>43</v>
      </c>
      <c r="C5" s="126" t="s">
        <v>44</v>
      </c>
      <c r="D5" s="128" t="s">
        <v>34</v>
      </c>
      <c r="E5" s="128"/>
      <c r="F5" s="128"/>
      <c r="G5" s="128"/>
      <c r="H5" s="129" t="s">
        <v>45</v>
      </c>
    </row>
    <row r="6" spans="1:8" ht="44.25" customHeight="1">
      <c r="A6" s="127"/>
      <c r="B6" s="127"/>
      <c r="C6" s="127"/>
      <c r="D6" s="12" t="s">
        <v>46</v>
      </c>
      <c r="E6" s="23" t="s">
        <v>47</v>
      </c>
      <c r="F6" s="23" t="s">
        <v>48</v>
      </c>
      <c r="G6" s="23" t="s">
        <v>49</v>
      </c>
      <c r="H6" s="130"/>
    </row>
    <row r="7" spans="1:8" ht="15.75">
      <c r="A7" s="28">
        <v>1</v>
      </c>
      <c r="B7" s="28">
        <v>2</v>
      </c>
      <c r="C7" s="28">
        <v>3</v>
      </c>
      <c r="D7" s="28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0">
      <c r="A8" s="28"/>
      <c r="B8" s="8" t="s">
        <v>136</v>
      </c>
      <c r="C8" s="8" t="s">
        <v>220</v>
      </c>
      <c r="D8" s="32" t="s">
        <v>65</v>
      </c>
      <c r="E8" s="32" t="s">
        <v>65</v>
      </c>
      <c r="F8" s="30" t="s">
        <v>50</v>
      </c>
      <c r="G8" s="30" t="s">
        <v>50</v>
      </c>
      <c r="H8" s="8" t="s">
        <v>137</v>
      </c>
    </row>
    <row r="10" spans="2:8" ht="15.75">
      <c r="B10" s="133"/>
      <c r="C10" s="133"/>
      <c r="D10" s="133"/>
      <c r="E10" s="134"/>
      <c r="F10" s="134"/>
      <c r="G10" s="134"/>
      <c r="H10" s="134"/>
    </row>
    <row r="11" spans="2:8" ht="15.75">
      <c r="B11" s="1" t="s">
        <v>51</v>
      </c>
      <c r="G11" s="131" t="s">
        <v>222</v>
      </c>
      <c r="H11" s="131"/>
    </row>
  </sheetData>
  <sheetProtection/>
  <mergeCells count="11">
    <mergeCell ref="C5:C6"/>
    <mergeCell ref="D5:G5"/>
    <mergeCell ref="H5:H6"/>
    <mergeCell ref="B10:D10"/>
    <mergeCell ref="E10:H10"/>
    <mergeCell ref="G11:H11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2017-10-20T11:42:36Z</cp:lastPrinted>
  <dcterms:created xsi:type="dcterms:W3CDTF">1996-10-08T23:32:33Z</dcterms:created>
  <dcterms:modified xsi:type="dcterms:W3CDTF">2017-10-20T11:42:53Z</dcterms:modified>
  <cp:category/>
  <cp:version/>
  <cp:contentType/>
  <cp:contentStatus/>
</cp:coreProperties>
</file>